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3256" windowHeight="13176"/>
  </bookViews>
  <sheets>
    <sheet name="Pokyny pro vyplnění" sheetId="11" r:id="rId1"/>
    <sheet name="Stavba" sheetId="1" r:id="rId2"/>
    <sheet name="VzorPolozky" sheetId="10" state="hidden" r:id="rId3"/>
    <sheet name="SO 01 SO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Pol'!$A$1:$X$534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G41"/>
  <c r="F41"/>
  <c r="G40"/>
  <c r="H40" s="1"/>
  <c r="I40" s="1"/>
  <c r="F40"/>
  <c r="G39"/>
  <c r="F39"/>
  <c r="F42" s="1"/>
  <c r="G23" s="1"/>
  <c r="G524" i="12"/>
  <c r="BA522"/>
  <c r="G8"/>
  <c r="O8"/>
  <c r="G9"/>
  <c r="M9" s="1"/>
  <c r="M8" s="1"/>
  <c r="I9"/>
  <c r="I8" s="1"/>
  <c r="K9"/>
  <c r="K8" s="1"/>
  <c r="O9"/>
  <c r="Q9"/>
  <c r="Q8" s="1"/>
  <c r="V9"/>
  <c r="V8" s="1"/>
  <c r="G12"/>
  <c r="I12"/>
  <c r="K12"/>
  <c r="M12"/>
  <c r="O12"/>
  <c r="Q12"/>
  <c r="V12"/>
  <c r="G13"/>
  <c r="I13"/>
  <c r="K13"/>
  <c r="M13"/>
  <c r="O13"/>
  <c r="Q13"/>
  <c r="V13"/>
  <c r="G16"/>
  <c r="M16" s="1"/>
  <c r="I16"/>
  <c r="I15" s="1"/>
  <c r="K16"/>
  <c r="K15" s="1"/>
  <c r="O16"/>
  <c r="Q16"/>
  <c r="Q15" s="1"/>
  <c r="V16"/>
  <c r="V15" s="1"/>
  <c r="G18"/>
  <c r="I18"/>
  <c r="K18"/>
  <c r="M18"/>
  <c r="O18"/>
  <c r="Q18"/>
  <c r="V18"/>
  <c r="G22"/>
  <c r="I22"/>
  <c r="K22"/>
  <c r="M22"/>
  <c r="O22"/>
  <c r="Q22"/>
  <c r="V22"/>
  <c r="G23"/>
  <c r="G15" s="1"/>
  <c r="I23"/>
  <c r="K23"/>
  <c r="O23"/>
  <c r="O15" s="1"/>
  <c r="Q23"/>
  <c r="V23"/>
  <c r="I26"/>
  <c r="Q26"/>
  <c r="G27"/>
  <c r="I27"/>
  <c r="K27"/>
  <c r="K26" s="1"/>
  <c r="M27"/>
  <c r="O27"/>
  <c r="Q27"/>
  <c r="V27"/>
  <c r="V26" s="1"/>
  <c r="G30"/>
  <c r="I30"/>
  <c r="K30"/>
  <c r="M30"/>
  <c r="O30"/>
  <c r="Q30"/>
  <c r="V30"/>
  <c r="G34"/>
  <c r="G26" s="1"/>
  <c r="I34"/>
  <c r="K34"/>
  <c r="O34"/>
  <c r="O26" s="1"/>
  <c r="Q34"/>
  <c r="V34"/>
  <c r="G36"/>
  <c r="I36"/>
  <c r="O36"/>
  <c r="Q36"/>
  <c r="G37"/>
  <c r="M37" s="1"/>
  <c r="M36" s="1"/>
  <c r="I37"/>
  <c r="K37"/>
  <c r="K36" s="1"/>
  <c r="O37"/>
  <c r="Q37"/>
  <c r="V37"/>
  <c r="V36" s="1"/>
  <c r="G40"/>
  <c r="G39" s="1"/>
  <c r="I40"/>
  <c r="I39" s="1"/>
  <c r="K40"/>
  <c r="O40"/>
  <c r="O39" s="1"/>
  <c r="Q40"/>
  <c r="Q39" s="1"/>
  <c r="V40"/>
  <c r="G42"/>
  <c r="M42" s="1"/>
  <c r="I42"/>
  <c r="K42"/>
  <c r="O42"/>
  <c r="Q42"/>
  <c r="V42"/>
  <c r="G61"/>
  <c r="I61"/>
  <c r="K61"/>
  <c r="K39" s="1"/>
  <c r="M61"/>
  <c r="O61"/>
  <c r="Q61"/>
  <c r="V61"/>
  <c r="V39" s="1"/>
  <c r="G67"/>
  <c r="I67"/>
  <c r="K67"/>
  <c r="M67"/>
  <c r="O67"/>
  <c r="Q67"/>
  <c r="V67"/>
  <c r="G75"/>
  <c r="M75" s="1"/>
  <c r="I75"/>
  <c r="K75"/>
  <c r="O75"/>
  <c r="Q75"/>
  <c r="V75"/>
  <c r="G96"/>
  <c r="M96" s="1"/>
  <c r="I96"/>
  <c r="K96"/>
  <c r="O96"/>
  <c r="Q96"/>
  <c r="V96"/>
  <c r="G102"/>
  <c r="I102"/>
  <c r="K102"/>
  <c r="M102"/>
  <c r="O102"/>
  <c r="Q102"/>
  <c r="V102"/>
  <c r="G105"/>
  <c r="G104" s="1"/>
  <c r="I105"/>
  <c r="I104" s="1"/>
  <c r="K105"/>
  <c r="O105"/>
  <c r="O104" s="1"/>
  <c r="Q105"/>
  <c r="Q104" s="1"/>
  <c r="V105"/>
  <c r="G108"/>
  <c r="M108" s="1"/>
  <c r="I108"/>
  <c r="K108"/>
  <c r="O108"/>
  <c r="Q108"/>
  <c r="V108"/>
  <c r="G111"/>
  <c r="I111"/>
  <c r="K111"/>
  <c r="K104" s="1"/>
  <c r="M111"/>
  <c r="O111"/>
  <c r="Q111"/>
  <c r="V111"/>
  <c r="V104" s="1"/>
  <c r="G114"/>
  <c r="I114"/>
  <c r="K114"/>
  <c r="M114"/>
  <c r="O114"/>
  <c r="Q114"/>
  <c r="V114"/>
  <c r="G117"/>
  <c r="M117" s="1"/>
  <c r="I117"/>
  <c r="K117"/>
  <c r="O117"/>
  <c r="Q117"/>
  <c r="V117"/>
  <c r="G120"/>
  <c r="I120"/>
  <c r="O120"/>
  <c r="Q120"/>
  <c r="G121"/>
  <c r="I121"/>
  <c r="K121"/>
  <c r="K120" s="1"/>
  <c r="M121"/>
  <c r="M120" s="1"/>
  <c r="O121"/>
  <c r="Q121"/>
  <c r="V121"/>
  <c r="V120" s="1"/>
  <c r="K122"/>
  <c r="V122"/>
  <c r="G123"/>
  <c r="G122" s="1"/>
  <c r="I123"/>
  <c r="I122" s="1"/>
  <c r="K123"/>
  <c r="O123"/>
  <c r="O122" s="1"/>
  <c r="Q123"/>
  <c r="Q122" s="1"/>
  <c r="V123"/>
  <c r="G126"/>
  <c r="I126"/>
  <c r="K126"/>
  <c r="K125" s="1"/>
  <c r="M126"/>
  <c r="O126"/>
  <c r="Q126"/>
  <c r="V126"/>
  <c r="V125" s="1"/>
  <c r="G129"/>
  <c r="I129"/>
  <c r="K129"/>
  <c r="M129"/>
  <c r="O129"/>
  <c r="Q129"/>
  <c r="V129"/>
  <c r="G133"/>
  <c r="G125" s="1"/>
  <c r="I133"/>
  <c r="K133"/>
  <c r="O133"/>
  <c r="O125" s="1"/>
  <c r="Q133"/>
  <c r="V133"/>
  <c r="G136"/>
  <c r="M136" s="1"/>
  <c r="I136"/>
  <c r="I125" s="1"/>
  <c r="K136"/>
  <c r="O136"/>
  <c r="Q136"/>
  <c r="Q125" s="1"/>
  <c r="V136"/>
  <c r="G139"/>
  <c r="I139"/>
  <c r="K139"/>
  <c r="M139"/>
  <c r="O139"/>
  <c r="Q139"/>
  <c r="V139"/>
  <c r="G141"/>
  <c r="I141"/>
  <c r="K141"/>
  <c r="M141"/>
  <c r="O141"/>
  <c r="Q141"/>
  <c r="V141"/>
  <c r="G143"/>
  <c r="M143" s="1"/>
  <c r="I143"/>
  <c r="K143"/>
  <c r="O143"/>
  <c r="Q143"/>
  <c r="V143"/>
  <c r="G145"/>
  <c r="M145" s="1"/>
  <c r="I145"/>
  <c r="K145"/>
  <c r="O145"/>
  <c r="Q145"/>
  <c r="V145"/>
  <c r="G146"/>
  <c r="I146"/>
  <c r="K146"/>
  <c r="M146"/>
  <c r="O146"/>
  <c r="Q146"/>
  <c r="V146"/>
  <c r="G150"/>
  <c r="I150"/>
  <c r="K150"/>
  <c r="M150"/>
  <c r="O150"/>
  <c r="Q150"/>
  <c r="V150"/>
  <c r="G154"/>
  <c r="M154" s="1"/>
  <c r="I154"/>
  <c r="K154"/>
  <c r="O154"/>
  <c r="Q154"/>
  <c r="V154"/>
  <c r="G156"/>
  <c r="M156" s="1"/>
  <c r="I156"/>
  <c r="K156"/>
  <c r="O156"/>
  <c r="Q156"/>
  <c r="V156"/>
  <c r="G158"/>
  <c r="I158"/>
  <c r="K158"/>
  <c r="M158"/>
  <c r="O158"/>
  <c r="Q158"/>
  <c r="V158"/>
  <c r="G160"/>
  <c r="I160"/>
  <c r="K160"/>
  <c r="M160"/>
  <c r="O160"/>
  <c r="Q160"/>
  <c r="V160"/>
  <c r="G161"/>
  <c r="M161" s="1"/>
  <c r="I161"/>
  <c r="K161"/>
  <c r="O161"/>
  <c r="Q161"/>
  <c r="V161"/>
  <c r="G162"/>
  <c r="M162" s="1"/>
  <c r="I162"/>
  <c r="K162"/>
  <c r="O162"/>
  <c r="Q162"/>
  <c r="V162"/>
  <c r="G164"/>
  <c r="I164"/>
  <c r="K164"/>
  <c r="M164"/>
  <c r="O164"/>
  <c r="Q164"/>
  <c r="V164"/>
  <c r="K172"/>
  <c r="V172"/>
  <c r="G173"/>
  <c r="G172" s="1"/>
  <c r="I173"/>
  <c r="I172" s="1"/>
  <c r="K173"/>
  <c r="O173"/>
  <c r="O172" s="1"/>
  <c r="Q173"/>
  <c r="Q172" s="1"/>
  <c r="V173"/>
  <c r="G175"/>
  <c r="I175"/>
  <c r="K175"/>
  <c r="K174" s="1"/>
  <c r="M175"/>
  <c r="O175"/>
  <c r="Q175"/>
  <c r="V175"/>
  <c r="V174" s="1"/>
  <c r="G178"/>
  <c r="I178"/>
  <c r="K178"/>
  <c r="M178"/>
  <c r="O178"/>
  <c r="Q178"/>
  <c r="V178"/>
  <c r="G180"/>
  <c r="G174" s="1"/>
  <c r="I180"/>
  <c r="K180"/>
  <c r="O180"/>
  <c r="O174" s="1"/>
  <c r="Q180"/>
  <c r="V180"/>
  <c r="G183"/>
  <c r="M183" s="1"/>
  <c r="I183"/>
  <c r="I174" s="1"/>
  <c r="K183"/>
  <c r="O183"/>
  <c r="Q183"/>
  <c r="Q174" s="1"/>
  <c r="V183"/>
  <c r="G185"/>
  <c r="I185"/>
  <c r="K185"/>
  <c r="M185"/>
  <c r="O185"/>
  <c r="Q185"/>
  <c r="V185"/>
  <c r="G188"/>
  <c r="I188"/>
  <c r="K188"/>
  <c r="M188"/>
  <c r="O188"/>
  <c r="Q188"/>
  <c r="V188"/>
  <c r="G195"/>
  <c r="M195" s="1"/>
  <c r="I195"/>
  <c r="K195"/>
  <c r="O195"/>
  <c r="Q195"/>
  <c r="V195"/>
  <c r="G198"/>
  <c r="M198" s="1"/>
  <c r="I198"/>
  <c r="K198"/>
  <c r="O198"/>
  <c r="Q198"/>
  <c r="V198"/>
  <c r="G200"/>
  <c r="G199" s="1"/>
  <c r="I200"/>
  <c r="K200"/>
  <c r="M200"/>
  <c r="O200"/>
  <c r="O199" s="1"/>
  <c r="Q200"/>
  <c r="V200"/>
  <c r="G203"/>
  <c r="M203" s="1"/>
  <c r="I203"/>
  <c r="K203"/>
  <c r="O203"/>
  <c r="Q203"/>
  <c r="V203"/>
  <c r="G206"/>
  <c r="M206" s="1"/>
  <c r="I206"/>
  <c r="I199" s="1"/>
  <c r="K206"/>
  <c r="O206"/>
  <c r="Q206"/>
  <c r="Q199" s="1"/>
  <c r="V206"/>
  <c r="G211"/>
  <c r="I211"/>
  <c r="K211"/>
  <c r="K199" s="1"/>
  <c r="M211"/>
  <c r="O211"/>
  <c r="Q211"/>
  <c r="V211"/>
  <c r="V199" s="1"/>
  <c r="K212"/>
  <c r="V212"/>
  <c r="G213"/>
  <c r="G212" s="1"/>
  <c r="I213"/>
  <c r="I212" s="1"/>
  <c r="K213"/>
  <c r="O213"/>
  <c r="O212" s="1"/>
  <c r="Q213"/>
  <c r="Q212" s="1"/>
  <c r="V213"/>
  <c r="G214"/>
  <c r="I214"/>
  <c r="O214"/>
  <c r="Q214"/>
  <c r="G215"/>
  <c r="I215"/>
  <c r="K215"/>
  <c r="K214" s="1"/>
  <c r="M215"/>
  <c r="M214" s="1"/>
  <c r="O215"/>
  <c r="Q215"/>
  <c r="V215"/>
  <c r="V214" s="1"/>
  <c r="G217"/>
  <c r="G216" s="1"/>
  <c r="I217"/>
  <c r="I216" s="1"/>
  <c r="K217"/>
  <c r="O217"/>
  <c r="O216" s="1"/>
  <c r="Q217"/>
  <c r="Q216" s="1"/>
  <c r="V217"/>
  <c r="G219"/>
  <c r="M219" s="1"/>
  <c r="I219"/>
  <c r="K219"/>
  <c r="O219"/>
  <c r="Q219"/>
  <c r="V219"/>
  <c r="G224"/>
  <c r="I224"/>
  <c r="K224"/>
  <c r="K216" s="1"/>
  <c r="M224"/>
  <c r="O224"/>
  <c r="Q224"/>
  <c r="V224"/>
  <c r="V216" s="1"/>
  <c r="G226"/>
  <c r="I226"/>
  <c r="K226"/>
  <c r="M226"/>
  <c r="O226"/>
  <c r="Q226"/>
  <c r="V226"/>
  <c r="G232"/>
  <c r="M232" s="1"/>
  <c r="I232"/>
  <c r="K232"/>
  <c r="O232"/>
  <c r="Q232"/>
  <c r="V232"/>
  <c r="G238"/>
  <c r="M238" s="1"/>
  <c r="I238"/>
  <c r="K238"/>
  <c r="O238"/>
  <c r="Q238"/>
  <c r="V238"/>
  <c r="G240"/>
  <c r="I240"/>
  <c r="K240"/>
  <c r="M240"/>
  <c r="O240"/>
  <c r="Q240"/>
  <c r="V240"/>
  <c r="G242"/>
  <c r="I242"/>
  <c r="K242"/>
  <c r="M242"/>
  <c r="O242"/>
  <c r="Q242"/>
  <c r="V242"/>
  <c r="G245"/>
  <c r="M245" s="1"/>
  <c r="I245"/>
  <c r="K245"/>
  <c r="O245"/>
  <c r="Q245"/>
  <c r="V245"/>
  <c r="G247"/>
  <c r="M247" s="1"/>
  <c r="I247"/>
  <c r="K247"/>
  <c r="O247"/>
  <c r="Q247"/>
  <c r="V247"/>
  <c r="G249"/>
  <c r="G248" s="1"/>
  <c r="I249"/>
  <c r="K249"/>
  <c r="M249"/>
  <c r="O249"/>
  <c r="O248" s="1"/>
  <c r="Q249"/>
  <c r="V249"/>
  <c r="G255"/>
  <c r="M255" s="1"/>
  <c r="I255"/>
  <c r="K255"/>
  <c r="O255"/>
  <c r="Q255"/>
  <c r="V255"/>
  <c r="G257"/>
  <c r="M257" s="1"/>
  <c r="I257"/>
  <c r="I248" s="1"/>
  <c r="K257"/>
  <c r="O257"/>
  <c r="Q257"/>
  <c r="Q248" s="1"/>
  <c r="V257"/>
  <c r="G259"/>
  <c r="I259"/>
  <c r="K259"/>
  <c r="K248" s="1"/>
  <c r="M259"/>
  <c r="O259"/>
  <c r="Q259"/>
  <c r="V259"/>
  <c r="V248" s="1"/>
  <c r="G263"/>
  <c r="I263"/>
  <c r="K263"/>
  <c r="M263"/>
  <c r="O263"/>
  <c r="Q263"/>
  <c r="V263"/>
  <c r="G265"/>
  <c r="M265" s="1"/>
  <c r="I265"/>
  <c r="I264" s="1"/>
  <c r="K265"/>
  <c r="K264" s="1"/>
  <c r="O265"/>
  <c r="Q265"/>
  <c r="Q264" s="1"/>
  <c r="V265"/>
  <c r="V264" s="1"/>
  <c r="G272"/>
  <c r="I272"/>
  <c r="K272"/>
  <c r="M272"/>
  <c r="O272"/>
  <c r="Q272"/>
  <c r="V272"/>
  <c r="G279"/>
  <c r="I279"/>
  <c r="K279"/>
  <c r="M279"/>
  <c r="O279"/>
  <c r="Q279"/>
  <c r="V279"/>
  <c r="G282"/>
  <c r="G264" s="1"/>
  <c r="I282"/>
  <c r="K282"/>
  <c r="O282"/>
  <c r="O264" s="1"/>
  <c r="Q282"/>
  <c r="V282"/>
  <c r="G289"/>
  <c r="M289" s="1"/>
  <c r="I289"/>
  <c r="K289"/>
  <c r="O289"/>
  <c r="Q289"/>
  <c r="V289"/>
  <c r="G296"/>
  <c r="I296"/>
  <c r="K296"/>
  <c r="M296"/>
  <c r="O296"/>
  <c r="Q296"/>
  <c r="V296"/>
  <c r="G303"/>
  <c r="I303"/>
  <c r="K303"/>
  <c r="M303"/>
  <c r="O303"/>
  <c r="Q303"/>
  <c r="V303"/>
  <c r="G305"/>
  <c r="M305" s="1"/>
  <c r="I305"/>
  <c r="I304" s="1"/>
  <c r="K305"/>
  <c r="K304" s="1"/>
  <c r="O305"/>
  <c r="Q305"/>
  <c r="Q304" s="1"/>
  <c r="V305"/>
  <c r="V304" s="1"/>
  <c r="G320"/>
  <c r="I320"/>
  <c r="K320"/>
  <c r="M320"/>
  <c r="O320"/>
  <c r="Q320"/>
  <c r="V320"/>
  <c r="G335"/>
  <c r="I335"/>
  <c r="K335"/>
  <c r="M335"/>
  <c r="O335"/>
  <c r="Q335"/>
  <c r="V335"/>
  <c r="G350"/>
  <c r="G304" s="1"/>
  <c r="I350"/>
  <c r="K350"/>
  <c r="O350"/>
  <c r="O304" s="1"/>
  <c r="Q350"/>
  <c r="V350"/>
  <c r="G365"/>
  <c r="M365" s="1"/>
  <c r="I365"/>
  <c r="K365"/>
  <c r="O365"/>
  <c r="Q365"/>
  <c r="V365"/>
  <c r="G367"/>
  <c r="I367"/>
  <c r="K367"/>
  <c r="M367"/>
  <c r="O367"/>
  <c r="Q367"/>
  <c r="V367"/>
  <c r="G382"/>
  <c r="I382"/>
  <c r="K382"/>
  <c r="M382"/>
  <c r="O382"/>
  <c r="Q382"/>
  <c r="V382"/>
  <c r="G397"/>
  <c r="M397" s="1"/>
  <c r="I397"/>
  <c r="K397"/>
  <c r="O397"/>
  <c r="Q397"/>
  <c r="V397"/>
  <c r="G412"/>
  <c r="M412" s="1"/>
  <c r="I412"/>
  <c r="K412"/>
  <c r="O412"/>
  <c r="Q412"/>
  <c r="V412"/>
  <c r="G427"/>
  <c r="I427"/>
  <c r="K427"/>
  <c r="M427"/>
  <c r="O427"/>
  <c r="Q427"/>
  <c r="V427"/>
  <c r="G429"/>
  <c r="G428" s="1"/>
  <c r="I429"/>
  <c r="I428" s="1"/>
  <c r="K429"/>
  <c r="O429"/>
  <c r="O428" s="1"/>
  <c r="Q429"/>
  <c r="Q428" s="1"/>
  <c r="V429"/>
  <c r="G435"/>
  <c r="M435" s="1"/>
  <c r="I435"/>
  <c r="K435"/>
  <c r="O435"/>
  <c r="Q435"/>
  <c r="V435"/>
  <c r="G441"/>
  <c r="I441"/>
  <c r="K441"/>
  <c r="K428" s="1"/>
  <c r="M441"/>
  <c r="O441"/>
  <c r="Q441"/>
  <c r="V441"/>
  <c r="V428" s="1"/>
  <c r="G447"/>
  <c r="I447"/>
  <c r="K447"/>
  <c r="M447"/>
  <c r="O447"/>
  <c r="Q447"/>
  <c r="V447"/>
  <c r="G449"/>
  <c r="M449" s="1"/>
  <c r="I449"/>
  <c r="K449"/>
  <c r="O449"/>
  <c r="Q449"/>
  <c r="V449"/>
  <c r="G451"/>
  <c r="M451" s="1"/>
  <c r="I451"/>
  <c r="K451"/>
  <c r="O451"/>
  <c r="Q451"/>
  <c r="V451"/>
  <c r="I452"/>
  <c r="K452"/>
  <c r="Q452"/>
  <c r="V452"/>
  <c r="G453"/>
  <c r="G452" s="1"/>
  <c r="I453"/>
  <c r="K453"/>
  <c r="M453"/>
  <c r="M452" s="1"/>
  <c r="O453"/>
  <c r="O452" s="1"/>
  <c r="Q453"/>
  <c r="V453"/>
  <c r="G456"/>
  <c r="O456"/>
  <c r="G457"/>
  <c r="M457" s="1"/>
  <c r="M456" s="1"/>
  <c r="I457"/>
  <c r="I456" s="1"/>
  <c r="K457"/>
  <c r="K456" s="1"/>
  <c r="O457"/>
  <c r="Q457"/>
  <c r="Q456" s="1"/>
  <c r="V457"/>
  <c r="V456" s="1"/>
  <c r="G498"/>
  <c r="I498"/>
  <c r="K498"/>
  <c r="M498"/>
  <c r="O498"/>
  <c r="Q498"/>
  <c r="V498"/>
  <c r="G500"/>
  <c r="G499" s="1"/>
  <c r="I500"/>
  <c r="I499" s="1"/>
  <c r="K500"/>
  <c r="O500"/>
  <c r="O499" s="1"/>
  <c r="Q500"/>
  <c r="Q499" s="1"/>
  <c r="V500"/>
  <c r="G501"/>
  <c r="M501" s="1"/>
  <c r="I501"/>
  <c r="K501"/>
  <c r="O501"/>
  <c r="Q501"/>
  <c r="V501"/>
  <c r="G502"/>
  <c r="I502"/>
  <c r="K502"/>
  <c r="K499" s="1"/>
  <c r="M502"/>
  <c r="O502"/>
  <c r="Q502"/>
  <c r="V502"/>
  <c r="V499" s="1"/>
  <c r="K503"/>
  <c r="V503"/>
  <c r="G504"/>
  <c r="G503" s="1"/>
  <c r="I504"/>
  <c r="I503" s="1"/>
  <c r="K504"/>
  <c r="O504"/>
  <c r="O503" s="1"/>
  <c r="Q504"/>
  <c r="Q503" s="1"/>
  <c r="V504"/>
  <c r="G506"/>
  <c r="I506"/>
  <c r="K506"/>
  <c r="K505" s="1"/>
  <c r="M506"/>
  <c r="O506"/>
  <c r="Q506"/>
  <c r="V506"/>
  <c r="V505" s="1"/>
  <c r="G507"/>
  <c r="I507"/>
  <c r="K507"/>
  <c r="M507"/>
  <c r="O507"/>
  <c r="Q507"/>
  <c r="V507"/>
  <c r="G508"/>
  <c r="G505" s="1"/>
  <c r="I508"/>
  <c r="K508"/>
  <c r="O508"/>
  <c r="O505" s="1"/>
  <c r="Q508"/>
  <c r="V508"/>
  <c r="G509"/>
  <c r="M509" s="1"/>
  <c r="I509"/>
  <c r="I505" s="1"/>
  <c r="K509"/>
  <c r="O509"/>
  <c r="Q509"/>
  <c r="Q505" s="1"/>
  <c r="V509"/>
  <c r="G511"/>
  <c r="G510" s="1"/>
  <c r="I511"/>
  <c r="K511"/>
  <c r="M511"/>
  <c r="M510" s="1"/>
  <c r="O511"/>
  <c r="O510" s="1"/>
  <c r="Q511"/>
  <c r="V511"/>
  <c r="G512"/>
  <c r="M512" s="1"/>
  <c r="I512"/>
  <c r="K512"/>
  <c r="O512"/>
  <c r="Q512"/>
  <c r="V512"/>
  <c r="G514"/>
  <c r="M514" s="1"/>
  <c r="I514"/>
  <c r="I510" s="1"/>
  <c r="K514"/>
  <c r="O514"/>
  <c r="Q514"/>
  <c r="Q510" s="1"/>
  <c r="V514"/>
  <c r="G515"/>
  <c r="I515"/>
  <c r="K515"/>
  <c r="K510" s="1"/>
  <c r="M515"/>
  <c r="O515"/>
  <c r="Q515"/>
  <c r="V515"/>
  <c r="V510" s="1"/>
  <c r="G516"/>
  <c r="I516"/>
  <c r="K516"/>
  <c r="M516"/>
  <c r="O516"/>
  <c r="Q516"/>
  <c r="V516"/>
  <c r="G517"/>
  <c r="M517" s="1"/>
  <c r="I517"/>
  <c r="K517"/>
  <c r="O517"/>
  <c r="Q517"/>
  <c r="V517"/>
  <c r="G518"/>
  <c r="I518"/>
  <c r="O518"/>
  <c r="Q518"/>
  <c r="G519"/>
  <c r="I519"/>
  <c r="K519"/>
  <c r="K518" s="1"/>
  <c r="M519"/>
  <c r="M518" s="1"/>
  <c r="O519"/>
  <c r="Q519"/>
  <c r="V519"/>
  <c r="V518" s="1"/>
  <c r="K520"/>
  <c r="V520"/>
  <c r="G521"/>
  <c r="G520" s="1"/>
  <c r="I521"/>
  <c r="I520" s="1"/>
  <c r="K521"/>
  <c r="O521"/>
  <c r="O520" s="1"/>
  <c r="Q521"/>
  <c r="Q520" s="1"/>
  <c r="V521"/>
  <c r="AE524"/>
  <c r="AF524"/>
  <c r="I20" i="1"/>
  <c r="I19"/>
  <c r="G42"/>
  <c r="G25" s="1"/>
  <c r="A25" s="1"/>
  <c r="I18" l="1"/>
  <c r="I17"/>
  <c r="I76"/>
  <c r="J73" s="1"/>
  <c r="I16"/>
  <c r="I21" s="1"/>
  <c r="H41"/>
  <c r="I41" s="1"/>
  <c r="G26"/>
  <c r="A26"/>
  <c r="H39"/>
  <c r="H42" s="1"/>
  <c r="A23"/>
  <c r="G28"/>
  <c r="M304" i="12"/>
  <c r="M248"/>
  <c r="M199"/>
  <c r="M15"/>
  <c r="M521"/>
  <c r="M520" s="1"/>
  <c r="M508"/>
  <c r="M505" s="1"/>
  <c r="M504"/>
  <c r="M503" s="1"/>
  <c r="M500"/>
  <c r="M499" s="1"/>
  <c r="M429"/>
  <c r="M428" s="1"/>
  <c r="M350"/>
  <c r="M282"/>
  <c r="M264" s="1"/>
  <c r="M217"/>
  <c r="M216" s="1"/>
  <c r="M213"/>
  <c r="M212" s="1"/>
  <c r="M180"/>
  <c r="M174" s="1"/>
  <c r="M173"/>
  <c r="M172" s="1"/>
  <c r="M133"/>
  <c r="M125" s="1"/>
  <c r="M123"/>
  <c r="M122" s="1"/>
  <c r="M105"/>
  <c r="M104" s="1"/>
  <c r="M40"/>
  <c r="M39" s="1"/>
  <c r="M34"/>
  <c r="M26" s="1"/>
  <c r="M23"/>
  <c r="J28" i="1"/>
  <c r="J26"/>
  <c r="G38"/>
  <c r="F38"/>
  <c r="J23"/>
  <c r="J24"/>
  <c r="J25"/>
  <c r="J27"/>
  <c r="E24"/>
  <c r="E26"/>
  <c r="I39" l="1"/>
  <c r="I42" s="1"/>
  <c r="J40" s="1"/>
  <c r="J67"/>
  <c r="J59"/>
  <c r="J69"/>
  <c r="J68"/>
  <c r="J63"/>
  <c r="J51"/>
  <c r="J70"/>
  <c r="J50"/>
  <c r="J55"/>
  <c r="J74"/>
  <c r="J71"/>
  <c r="J57"/>
  <c r="J65"/>
  <c r="J64"/>
  <c r="J54"/>
  <c r="J75"/>
  <c r="J53"/>
  <c r="J72"/>
  <c r="J60"/>
  <c r="J52"/>
  <c r="J49"/>
  <c r="J61"/>
  <c r="J66"/>
  <c r="J62"/>
  <c r="J56"/>
  <c r="J58"/>
  <c r="A24"/>
  <c r="G24"/>
  <c r="A27" s="1"/>
  <c r="J39" l="1"/>
  <c r="J42" s="1"/>
  <c r="J41"/>
  <c r="J76"/>
  <c r="A29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<sst xmlns="http://schemas.openxmlformats.org/spreadsheetml/2006/main" count="1870" uniqueCount="625">
  <si>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</si>
  <si>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</si>
  <si>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</si>
  <si>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</si>
  <si>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</si>
  <si>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</si>
  <si>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</si>
  <si>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</si>
  <si>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</si>
  <si>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</si>
  <si>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</si>
  <si>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</si>
  <si>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</si>
  <si>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</si>
  <si>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</si>
  <si>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</si>
  <si>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</si>
  <si>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</si>
  <si>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</si>
  <si>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</si>
  <si>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</si>
  <si>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</si>
  <si>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</si>
  <si>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</si>
  <si>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</si>
  <si>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</si>
  <si>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</si>
  <si>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</si>
  <si>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</si>
  <si>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</si>
  <si>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</si>
  <si>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</si>
  <si>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</si>
  <si>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</si>
  <si>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</si>
  <si>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</si>
  <si>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</si>
  <si>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</si>
  <si>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</si>
  <si>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</si>
  <si>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</si>
  <si>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</si>
  <si>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</si>
  <si>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</t>
  </si>
  <si>
    <t>Stavební úpravy</t>
  </si>
  <si>
    <t>Objekt:</t>
  </si>
  <si>
    <t>Rozpočet:</t>
  </si>
  <si>
    <t>1417</t>
  </si>
  <si>
    <t>Stavební úpravy šaten a sociálních zařízení haly Jiskra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</si>
  <si>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</si>
  <si>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</si>
  <si>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</si>
  <si>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</si>
  <si>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</si>
  <si>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</si>
  <si>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</si>
  <si>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31</t>
  </si>
  <si>
    <t>Zdi podpěrné a volné</t>
  </si>
  <si>
    <t>34</t>
  </si>
  <si>
    <t>Stěny a příčky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</si>
  <si>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</si>
  <si>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</si>
  <si>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</si>
  <si>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</si>
  <si>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</si>
  <si>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</si>
  <si>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89</t>
  </si>
  <si>
    <t>Ostatní konstrukce na trubním vedení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</si>
  <si>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</si>
  <si>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</si>
  <si>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</si>
  <si>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</si>
  <si>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</si>
  <si>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</si>
  <si>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</si>
  <si>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</si>
  <si>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</si>
  <si>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</si>
  <si>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</si>
  <si>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</si>
  <si>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</si>
  <si>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</si>
  <si>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</si>
  <si>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</si>
  <si>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</si>
  <si>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</si>
  <si>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</si>
  <si>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</si>
  <si>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</si>
  <si>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</si>
  <si>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</si>
  <si>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</si>
  <si>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</si>
  <si>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</si>
  <si>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</si>
  <si>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</si>
  <si>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798</t>
  </si>
  <si>
    <t>Protipožární vybavení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</si>
  <si>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</si>
  <si>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</si>
  <si>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</si>
  <si>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</si>
  <si>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</si>
  <si>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</si>
  <si>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</si>
  <si>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</si>
  <si>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</si>
  <si>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</si>
  <si>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</si>
  <si>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</si>
  <si>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</si>
  <si>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</si>
  <si>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</si>
  <si>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</si>
  <si>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</si>
  <si>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</si>
  <si>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</si>
  <si>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</si>
  <si>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</si>
  <si>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</si>
  <si>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</si>
  <si>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</si>
  <si>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</si>
  <si>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</si>
  <si>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</si>
  <si>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</si>
  <si>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</si>
  <si>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</si>
  <si>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</si>
  <si>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</si>
  <si>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</si>
  <si>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</si>
  <si>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</si>
  <si>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</si>
  <si>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139711101R00</t>
  </si>
  <si>
    <t>Vykopávka v uzavřených prostorách v hor.1-4</t>
  </si>
  <si>
    <t>m3</t>
  </si>
  <si>
    <t>RTS 23/ I</t>
  </si>
  <si>
    <t>Práce</t>
  </si>
  <si>
    <t>POL1_</t>
  </si>
  <si>
    <t>pro potrubí : (34,00+4,50+3,90+6,20*2+2,80+2,00*6+1,50+1,00)*0,60*1,10</t>
  </si>
  <si>
    <t>VV</t>
  </si>
  <si>
    <t>pro šachty : 3,03*2,70*1,20+3,30*2,63*1,20</t>
  </si>
  <si>
    <t>162701105R00</t>
  </si>
  <si>
    <t>Vodorovné přemístění výkopku z hor.1-4 do 10000 m</t>
  </si>
  <si>
    <t>979990101R00</t>
  </si>
  <si>
    <t>Poplatek za uložení směsi betonu a cihel skupina 170101 a 170102</t>
  </si>
  <si>
    <t>t</t>
  </si>
  <si>
    <t>násyp pod podlahou : 67,818*2,00</t>
  </si>
  <si>
    <t>311238142R00</t>
  </si>
  <si>
    <t>Zdivo keramické tvárnice, tl. 175 mm</t>
  </si>
  <si>
    <t>m2</t>
  </si>
  <si>
    <t>1.NP : 4,50*3,03</t>
  </si>
  <si>
    <t>311271177RT4</t>
  </si>
  <si>
    <t>Zdivo z tvárnic hladkých tl. 300 mm tvárnice  599 x 249 x 300 mm</t>
  </si>
  <si>
    <t xml:space="preserve">nadsvětlíky : </t>
  </si>
  <si>
    <t>1,02*0,73*6</t>
  </si>
  <si>
    <t>1,10*0,60*6</t>
  </si>
  <si>
    <t>317121049R00</t>
  </si>
  <si>
    <t>Překlad nenosný pórobetonový, světlost otvoru do 3750 mm</t>
  </si>
  <si>
    <t>kus</t>
  </si>
  <si>
    <t>317944311R00</t>
  </si>
  <si>
    <t>Válcované nosníky do č.12 do připravených otvorů</t>
  </si>
  <si>
    <t>1,40*3*8,34*0,001</t>
  </si>
  <si>
    <t>1,30*7*5,82*0,001</t>
  </si>
  <si>
    <t>342248141R00</t>
  </si>
  <si>
    <t>Příčky keramické tvárnice, tl. 115 mm</t>
  </si>
  <si>
    <t>1.NP : (4,05*2+1,455*2+2,05)*3,03-0,80*2,02*2</t>
  </si>
  <si>
    <t>(1,615+2,235+1,975)*3,03</t>
  </si>
  <si>
    <t>346244314R00</t>
  </si>
  <si>
    <t>Obezdívky van a WC nádržek z desek tl. 125 mm</t>
  </si>
  <si>
    <t>místnost 1.03 : 0,90*1,20</t>
  </si>
  <si>
    <t>místnost 1.06 : (4,05+0,90+0,92)*1,20</t>
  </si>
  <si>
    <t>místnost 1.16 : 1,50*1,20</t>
  </si>
  <si>
    <t>346244811R00</t>
  </si>
  <si>
    <t>Přizdívky izol. z cihel dl.29 cm, MC 10, tl. 65 mm</t>
  </si>
  <si>
    <t>šachty : 1,60*3*1,20</t>
  </si>
  <si>
    <t>416061312R00</t>
  </si>
  <si>
    <t>Kazeta podhledová 60x60 cm, hrana A, bez izolace</t>
  </si>
  <si>
    <t>místnost 1.02 : 42,22</t>
  </si>
  <si>
    <t>610991111R00</t>
  </si>
  <si>
    <t>Zakrývání výplní vnitřních otvorů</t>
  </si>
  <si>
    <t>okna : 1,50*1,50*14+0,60*1,50*4</t>
  </si>
  <si>
    <t>611421331R00</t>
  </si>
  <si>
    <t>Oprava váp.omítek stropů do 30% plochy - štukových</t>
  </si>
  <si>
    <t>místnost 1.03 : 7,80</t>
  </si>
  <si>
    <t>místnost 1.05 : 12,15</t>
  </si>
  <si>
    <t>místnost 1.06 : 13,22</t>
  </si>
  <si>
    <t>místnost 1.07 : 12,15</t>
  </si>
  <si>
    <t>místnost 1.08 : 14,18</t>
  </si>
  <si>
    <t>místnost 1.09 : 14,18</t>
  </si>
  <si>
    <t>místnost 1.10 : 28,96</t>
  </si>
  <si>
    <t>místnost 1.11 : 17,24</t>
  </si>
  <si>
    <t>místnost 1.12 : 20,52</t>
  </si>
  <si>
    <t>místnost 1.13 : 20,52</t>
  </si>
  <si>
    <t>místnost 1.14 : 25,08</t>
  </si>
  <si>
    <t>místnost 1.15 : 16,44</t>
  </si>
  <si>
    <t>místnost 1.16 : 3,20</t>
  </si>
  <si>
    <t>místnost 1.17 : 20,52</t>
  </si>
  <si>
    <t>místnost 1.18 : 14,54</t>
  </si>
  <si>
    <t>místnost 1.19 : 5,39</t>
  </si>
  <si>
    <t>místnost 1.20 : 6,82</t>
  </si>
  <si>
    <t>místnost 2.02 : 7,57</t>
  </si>
  <si>
    <t>612421626R00</t>
  </si>
  <si>
    <t>Omítka vnitřní zdiva, MVC, hladká</t>
  </si>
  <si>
    <t xml:space="preserve">pod obklady na nové zdivo : </t>
  </si>
  <si>
    <t>místnost 1.06 : (1,445*4+4,05*2+0,90*2+0,92*2)*1,50-0,80*1,50*4</t>
  </si>
  <si>
    <t>místnost 1.14 : (5,70+4,55)*2*2,00-(0,90*2,00*3+1,50*1,00*2)</t>
  </si>
  <si>
    <t>(4,615*2+1,975*2-0,175)*3,00</t>
  </si>
  <si>
    <t>místnost 1.16 : 1,50*1,50</t>
  </si>
  <si>
    <t>612421637R00</t>
  </si>
  <si>
    <t>Omítka vnitřní zdiva, MVC, štuková</t>
  </si>
  <si>
    <t xml:space="preserve">na nové zdivo : </t>
  </si>
  <si>
    <t>místnost 1.05 : 4,05*3,03</t>
  </si>
  <si>
    <t>místnost 1.06 : (4,05*2+1,445*4+3,62*2)*3,03-0,80*2,02*4</t>
  </si>
  <si>
    <t>místnost 1.07 : 4,05*3,03</t>
  </si>
  <si>
    <t>místnost 1.14 : (4,50*2+1,975+1,80)*3,03</t>
  </si>
  <si>
    <t>místnost 1.15 : (2,235+0,115*2+1,50)*3,03</t>
  </si>
  <si>
    <t>místnost 1.16 : (2,235+1,50)*3,03</t>
  </si>
  <si>
    <t>612421431R00</t>
  </si>
  <si>
    <t>Oprava vápen.omítek stěn do 50 % pl. - štukových</t>
  </si>
  <si>
    <t>místnost 1.02 : (28,33+1,50)*2*3,03-(0,90*2,02*16+1,50*2,10+1,33*2,02)</t>
  </si>
  <si>
    <t>místnost 1.03 : (3,85+3,15)*2*3,03-(0,90*2,02+1,50*1,50)</t>
  </si>
  <si>
    <t>místnost 1.05 : (4,05+3,00)*2*3,03-(0,90*2,02+1,50*1,50)</t>
  </si>
  <si>
    <t>místnost 1.06 : (4,05+3,42+1,445*2+0,90+0,92)*2*3,03-(0,60*1,50*2+0,90*2,02+0,80*2,02*2*2)</t>
  </si>
  <si>
    <t>místnost 1.07 : (4,05+3,00)*2*3,03-(0,90*2,02+1,50*1,50)</t>
  </si>
  <si>
    <t>místnost 1.08 : (4,05+3,50)*2*3,03-(1,50*1,50+0,90*2,02)</t>
  </si>
  <si>
    <t>místnost 1.09 : (4,05+3,50)*2*3,03-(1,50*1,50+0,90*2,02)</t>
  </si>
  <si>
    <t>místnost 1.10 : (4,05+7,15)*2*3,03-(1,50*1,50+0,90*2,02)</t>
  </si>
  <si>
    <t>místnost 1.11 : (5,70+3,60)*2*3,03-(0,90*2,02*2+0,90*2,02)</t>
  </si>
  <si>
    <t>místnost 1.12 : (5,70+3,60)*2*3,03-(0,90*2,02*2+1,50*1,50)</t>
  </si>
  <si>
    <t>místnost 1.13 : (5,70+3,60)*2*3,03-(0,90*2,02*3+1,50*1,50)</t>
  </si>
  <si>
    <t>místnost 1.14 : (5,70+4,55+4,50+1,975)*2*3,03-(0,80*2,02*3+1,50*1,50*2)</t>
  </si>
  <si>
    <t>místnost 1.15 : (5,70+3,55)*2-(0,90*2,02*3+1,50*1,50)</t>
  </si>
  <si>
    <t>místnost 1.16 : (1,615+2,235)*2*3,03-0,90*2,02</t>
  </si>
  <si>
    <t>místnost 1.17 : (5,70+3,60)*2*3,03-(0,90*2,02*2+1,50*1,50)</t>
  </si>
  <si>
    <t>místnost 1.18 : (5,70+2,55)*2*3,03-(0,90*2,02+1,50*1,50)</t>
  </si>
  <si>
    <t>místnost 1.19 : (2,50+2,20)*2*3,03-(0,60*1,50*2+0,70*2,02)</t>
  </si>
  <si>
    <t>místnost 1.20 : (3,10+2,20)*2*3,03-0,90*2,02</t>
  </si>
  <si>
    <t>místnost 2.02 : (2,82+3,875)*2*3,65-(0,90*2,02+1,50*1,50)</t>
  </si>
  <si>
    <t>odpočet nových omítek : -144,112</t>
  </si>
  <si>
    <t>612425931R00</t>
  </si>
  <si>
    <t>Omítka vápenná vnitřního ostění - štuková</t>
  </si>
  <si>
    <t xml:space="preserve">dveřní otvory : </t>
  </si>
  <si>
    <t>(1,05+2,10*2)*0,30*10</t>
  </si>
  <si>
    <t>(1,50+2,15*2)*0,45</t>
  </si>
  <si>
    <t>(1,40+2,15*2)*0,30</t>
  </si>
  <si>
    <t>(1,20+2,10*2)*0,25</t>
  </si>
  <si>
    <t>615481112T00</t>
  </si>
  <si>
    <t>Potažení válc.nosníků sklotex.pletivem</t>
  </si>
  <si>
    <t xml:space="preserve">m2    </t>
  </si>
  <si>
    <t>Vlastní</t>
  </si>
  <si>
    <t>(0,30+0,20*2)*0,80</t>
  </si>
  <si>
    <t>631312621R00</t>
  </si>
  <si>
    <t>Mazanina betonová tl. 5 - 8 cm C 20/25</t>
  </si>
  <si>
    <t xml:space="preserve"> potrubí : (34,00+4,50+3,90+6,20*2+2,80+2,00*6+1,50+1,00)*0,60*0,07</t>
  </si>
  <si>
    <t xml:space="preserve"> šachty : 1,20*0,80*0,07*2</t>
  </si>
  <si>
    <t>631315621R00</t>
  </si>
  <si>
    <t>Mazanina betonová tl. 12 - 24 cm C 20/25</t>
  </si>
  <si>
    <t>kanalizační šachty : (1,83*1,50+1,90*1,43)*0,20</t>
  </si>
  <si>
    <t>kanalizační potrubí : (34,00+4,50+3,90+6,20*2+2,80+2,00*6+1,50+1,00)*0,60*0,20</t>
  </si>
  <si>
    <t>631319165R00</t>
  </si>
  <si>
    <t>Příplatek za konečnou úpravu mazanin tl. 24 cm</t>
  </si>
  <si>
    <t>631319175R00</t>
  </si>
  <si>
    <t>Příplatek za stržení povrchu mazaniny tl. 24 cm</t>
  </si>
  <si>
    <t>631361921RT4</t>
  </si>
  <si>
    <t>Výztuž mazanin svařovanou sítí KH 30, drát d 6,0 mm, oko 100 x 100 mm</t>
  </si>
  <si>
    <t>kanalizační šachty : (1,83*1,50+1,90*1,43)*4,40*0,001</t>
  </si>
  <si>
    <t>894115111R00</t>
  </si>
  <si>
    <t>Šachtice.domovní.kanalizač.ze ztraceného bednění tl.200mm .,1,3 m3</t>
  </si>
  <si>
    <t>941955002R00</t>
  </si>
  <si>
    <t>Lešení lehké pomocné, výška podlahy do 1,9 m</t>
  </si>
  <si>
    <t>místnost 1.02 : 44,47</t>
  </si>
  <si>
    <t>962031113R00</t>
  </si>
  <si>
    <t>Bourání příček z cihel pálených plných tl. 65 mm</t>
  </si>
  <si>
    <t>(3,05+4,05*2+1,70*3+0,60+0,90+1,30+1,00*4)*3,03</t>
  </si>
  <si>
    <t>-0,60*2,02*5</t>
  </si>
  <si>
    <t>962081141R00</t>
  </si>
  <si>
    <t>Bourání příček ze skleněných tvárnic tl. 15 cm</t>
  </si>
  <si>
    <t xml:space="preserve">nadsvětlíky dveří : </t>
  </si>
  <si>
    <t>965042141R00</t>
  </si>
  <si>
    <t>Bourání mazanin betonových tl. 10 cm, nad 4 m2</t>
  </si>
  <si>
    <t>pro potrubí : (34,00+4,50+3,90+6,20*2+2,80+2,00*6+1,50+1,00)*0,60*0,10*2</t>
  </si>
  <si>
    <t>pro šachty : 3,03*2,70*0,20+3,30*2,63*0,10*2</t>
  </si>
  <si>
    <t>965048250R00</t>
  </si>
  <si>
    <t>Dočištění povrchu po vybourání dlažeb a PVC, MC do 50%</t>
  </si>
  <si>
    <t>dlažba : 42,22+15,04+9,54+14,18+20,32+25,94+20,04+5,28</t>
  </si>
  <si>
    <t>PVC : 7,94+14,18+14,18+28,96+17,24+20,52+20,52+14,54+6,82</t>
  </si>
  <si>
    <t>965081713RT1</t>
  </si>
  <si>
    <t>Bourání dlažeb keramických tl.10 mm, nad 1 m2 ručně, dlaždice keramické</t>
  </si>
  <si>
    <t>967031132R00</t>
  </si>
  <si>
    <t>Přisekání rovných ostění cihelných na MVC</t>
  </si>
  <si>
    <t>2,05*0,30*2</t>
  </si>
  <si>
    <t>968061125R00</t>
  </si>
  <si>
    <t>Vyvěšení dřevěných a plastových dveřních křídel pl. do 2 m2</t>
  </si>
  <si>
    <t>19+2+2+1+1+5+1</t>
  </si>
  <si>
    <t>968061126R00</t>
  </si>
  <si>
    <t>Vyvěšení dřevěných a plastových dveřních křídel pl. nad 2 m2</t>
  </si>
  <si>
    <t>968072244R00</t>
  </si>
  <si>
    <t>Vybourání kovových rámů oken jednod. pl. 1 m2 srovnatelná položka pro vybourání rámů kopilitu</t>
  </si>
  <si>
    <t>968072455R00</t>
  </si>
  <si>
    <t>Vybourání kovových dveřních zárubní pl. do 2 m2</t>
  </si>
  <si>
    <t>0,60*2,00*6</t>
  </si>
  <si>
    <t>0,70*2,00*2</t>
  </si>
  <si>
    <t>0,80*2,00*22</t>
  </si>
  <si>
    <t>968072456R00</t>
  </si>
  <si>
    <t>Vybourání kovových dveřních zárubní pl. nad 2 m2</t>
  </si>
  <si>
    <t>1,33*2,00</t>
  </si>
  <si>
    <t>970031160R00</t>
  </si>
  <si>
    <t>Vrtání jádrové do zdiva cihelného do D 160 mm</t>
  </si>
  <si>
    <t>m</t>
  </si>
  <si>
    <t>VZT : 0,375+0,14</t>
  </si>
  <si>
    <t>971033641R00</t>
  </si>
  <si>
    <t>Vybourání otv. zeď cihel. pl.4 m2, tl.30 cm, MVC</t>
  </si>
  <si>
    <t>0,90*2,05*0,30</t>
  </si>
  <si>
    <t>971035141R00</t>
  </si>
  <si>
    <t>Vybourání otvorů zeď cihel. D 6 cm, tl. 30 cm, MC</t>
  </si>
  <si>
    <t>971042461R00</t>
  </si>
  <si>
    <t>Vybourání otvorů zdi betonové pl. 0,25 m2, tl.60cm</t>
  </si>
  <si>
    <t>974031664R00</t>
  </si>
  <si>
    <t>Vysekání rýh zeď cihelná vtah. nosníků 15 x 15 cm</t>
  </si>
  <si>
    <t>1,40*3</t>
  </si>
  <si>
    <t>978059531R00</t>
  </si>
  <si>
    <t>Odsekání vnitřních obkladů stěn nad 2 m2</t>
  </si>
  <si>
    <t>místnost 1.05 : (3,00*2+4,05)*2,00-(0,90*2,00+1,50*1,00)</t>
  </si>
  <si>
    <t>místnost 1.06 : 3,47*2-(0,60*1,00+0,90*2,00)</t>
  </si>
  <si>
    <t>místnost 1.07 : (3,00*2+4,05)*2,00-(1,50*1,00+0,90*2,00)*2,00</t>
  </si>
  <si>
    <t>místnost 1.13 : (5,70+3,60)*2*2,00-(1,50*1,00+0,90*2,00*3)</t>
  </si>
  <si>
    <t>místnost 1.14 : (4,55+5,70)*2*2,00-(1,50*1,00*2+0,90*2,00*3)</t>
  </si>
  <si>
    <t>místnost 1.15 : (5,70+3,60)*2*2,00-(1,50*1,00+0,90*2,000*2)</t>
  </si>
  <si>
    <t>místnost 1.19 : (2,50+2,075)*2*2,00-(0,60*1,00*2+0,70*2,00)</t>
  </si>
  <si>
    <t>998011002R00</t>
  </si>
  <si>
    <t>Přesun hmot pro budovy zděné výšky do 12 m</t>
  </si>
  <si>
    <t>Přesun hmot</t>
  </si>
  <si>
    <t>POL7_</t>
  </si>
  <si>
    <t>711111001RZ1</t>
  </si>
  <si>
    <t xml:space="preserve">Provedení izolace proti vlhkosti na ploše vodorovné, 1x asfaltovým penetračním nátěrem včetně dodávky asfaltového penetračního laku </t>
  </si>
  <si>
    <t xml:space="preserve"> potrubí : (34,00+4,50+3,90+6,20*2+2,80+2,00*6+1,50+1,00)*0,60</t>
  </si>
  <si>
    <t xml:space="preserve"> šachty : 3,03*2,70+3,30*2,63</t>
  </si>
  <si>
    <t>711112001RZ1</t>
  </si>
  <si>
    <t>Provedení izolace proti vlhkosti na ploše svislé, 1x asfaltovým penetračním nátěr včetně dodávky asfaltového laku</t>
  </si>
  <si>
    <t>šachty : (1,40+1,20)*1,00*2*2</t>
  </si>
  <si>
    <t>711141559RZ3</t>
  </si>
  <si>
    <t xml:space="preserve">Provedení izolace proti vlhkosti na ploše vodorovné, asfaltovými pásy přitavením 1 vrstva - včetně dodávky </t>
  </si>
  <si>
    <t>711142559RZ3</t>
  </si>
  <si>
    <t xml:space="preserve">Provedení izolace proti vlhkosti na ploše svislé, asfaltovými pásy přitavením 1 vrstva - včetně dodávky </t>
  </si>
  <si>
    <t>711140101R00</t>
  </si>
  <si>
    <t>Odstranění izolace proti vlhkosti na ploše vodorovné, asfaltové pásy přitavením, 1 vrstva</t>
  </si>
  <si>
    <t>pro potrubí : (34,00+4,50+3,90+6,20*2+2,80+2,00*6+1,50+1,00)*0,60</t>
  </si>
  <si>
    <t>pro šachty : 3,03*2,70+3,30*2,63</t>
  </si>
  <si>
    <t>711212002R00</t>
  </si>
  <si>
    <t>Stěrka hydroizolační, vč. dodávky HI hmoty</t>
  </si>
  <si>
    <t xml:space="preserve">skladba P2 : </t>
  </si>
  <si>
    <t>místnost 1.06 : 10,86+1,19+1,17</t>
  </si>
  <si>
    <t>místnost 1.15 : 1,44</t>
  </si>
  <si>
    <t>místnost 1.16 : 3,13</t>
  </si>
  <si>
    <t>62833159R</t>
  </si>
  <si>
    <t>Pás asfaltový oxidovaný  mineral, natavovací, kotvicí</t>
  </si>
  <si>
    <t>SPCM</t>
  </si>
  <si>
    <t>Specifikace</t>
  </si>
  <si>
    <t>POL3_</t>
  </si>
  <si>
    <t xml:space="preserve"> potrubí : ((34,00+4,50+3,90+6,20*2+2,80+2,00*6+1,50+1,00)*0,60)*1,15</t>
  </si>
  <si>
    <t xml:space="preserve"> šachty : (3,03*2,70+3,30*2,63)*1,15</t>
  </si>
  <si>
    <t>998711202R00</t>
  </si>
  <si>
    <t>Přesun hmot pro izolace proti vodě, výšky do 12 m</t>
  </si>
  <si>
    <t>713121111RT1</t>
  </si>
  <si>
    <t>Montáž tepelné izolace podlah na sucho, jednovrstvá materiál ve specifikaci</t>
  </si>
  <si>
    <t>šachty : 1,40*1,50</t>
  </si>
  <si>
    <t>1,74*1,55</t>
  </si>
  <si>
    <t>713131131R00</t>
  </si>
  <si>
    <t>Montáž tepelné izolace stěn lepením</t>
  </si>
  <si>
    <t>šachty : (1,40+1,50)*2*1,20</t>
  </si>
  <si>
    <t>(1,74+1,55)*2*1,20</t>
  </si>
  <si>
    <t>28375463R</t>
  </si>
  <si>
    <t>Deska polystyrenová XPS  tl. 80 mm</t>
  </si>
  <si>
    <t>šachty : 1,40*1,50*1,10</t>
  </si>
  <si>
    <t>1,74*1,55*1,10</t>
  </si>
  <si>
    <t>(1,40+1,50)*2*1,20*1,10</t>
  </si>
  <si>
    <t>(1,74+1,55)*2*1,20*1,10</t>
  </si>
  <si>
    <t>998713202R00</t>
  </si>
  <si>
    <t>Přesun hmot pro izolace tepelné, výšky do 12 m</t>
  </si>
  <si>
    <t>720/01</t>
  </si>
  <si>
    <t>Zdravotechnika - samostatný rozpočet</t>
  </si>
  <si>
    <t>kpl</t>
  </si>
  <si>
    <t>Indiv</t>
  </si>
  <si>
    <t>735/01-PC</t>
  </si>
  <si>
    <t>Demontáž, zpětná montáž, odstranění nátěrů + nový nátěr radiátorů, napojení</t>
  </si>
  <si>
    <t>ks</t>
  </si>
  <si>
    <t>766411811R00</t>
  </si>
  <si>
    <t>Demontáž obložení stěn panely velikosti do 1,5 m2</t>
  </si>
  <si>
    <t>místnost 1.02 : (28,715*2-0,90*16-1,20)*1,50</t>
  </si>
  <si>
    <t>766661112R00</t>
  </si>
  <si>
    <t>Montáž dveří do zárubně,otevíravých 1kř.do 0,8 m</t>
  </si>
  <si>
    <t>označení D1 : 19</t>
  </si>
  <si>
    <t>označení D2 : 2</t>
  </si>
  <si>
    <t>označení D3 : 2</t>
  </si>
  <si>
    <t>označení D5 : 1</t>
  </si>
  <si>
    <t>766661132R00</t>
  </si>
  <si>
    <t>Montáž dveří do zárubně,otevíravých 2kř.do 1,45 m</t>
  </si>
  <si>
    <t>označení D4 : 1</t>
  </si>
  <si>
    <t>766670021R00</t>
  </si>
  <si>
    <t>Montáž kliky a štítku</t>
  </si>
  <si>
    <t>54914594R</t>
  </si>
  <si>
    <t>Kliky se štítem dveř.  804  FAB/90 Cr</t>
  </si>
  <si>
    <t>61161801R</t>
  </si>
  <si>
    <t>Dveře vnitřní hladké plné  1-křídlé 600 x 1970 mm dýha standard</t>
  </si>
  <si>
    <t>61161802R</t>
  </si>
  <si>
    <t>Dveře vnitřní hladké plné  1-křídlé 700 x 1970 mm dýha standard</t>
  </si>
  <si>
    <t>61161803R</t>
  </si>
  <si>
    <t>Dveře vnitřní hladké plné  1-křídlé 800 x 1970 mm dýha standard</t>
  </si>
  <si>
    <t>611618-PC</t>
  </si>
  <si>
    <t>Dveře vnitřní sklo 800x1970 mm, boční světlík 530x1970mm, dýha</t>
  </si>
  <si>
    <t>998766202R00</t>
  </si>
  <si>
    <t>Přesun hmot pro truhlářské konstr., výšky do 12 m</t>
  </si>
  <si>
    <t>767583354R00</t>
  </si>
  <si>
    <t>Montáž vložené lišty</t>
  </si>
  <si>
    <t>označení D1 : 0,80*19</t>
  </si>
  <si>
    <t>označení D2 : 0,70*2</t>
  </si>
  <si>
    <t>označení D3 : 0,80*2</t>
  </si>
  <si>
    <t>označení D4 : 0,80</t>
  </si>
  <si>
    <t>označení D5 : 0,60</t>
  </si>
  <si>
    <t>55331220R</t>
  </si>
  <si>
    <t>Prahová lišta PL-2, l=600 mm s profilovým silikonovým těsněním</t>
  </si>
  <si>
    <t>55331221R</t>
  </si>
  <si>
    <t>Prahová lišta PL-2, l=700 mm s profilovým silikonovým těsněním</t>
  </si>
  <si>
    <t>55331222R</t>
  </si>
  <si>
    <t>Prahová lišta PL-2, l=800 mm s profilovým silikonovým těsněním</t>
  </si>
  <si>
    <t>998767202R00</t>
  </si>
  <si>
    <t>Přesun hmot pro zámečnické konstr., výšky do 12 m</t>
  </si>
  <si>
    <t>771101101R00</t>
  </si>
  <si>
    <t>Vysávání podlah prům.vysavačem pro pokládku dlažby</t>
  </si>
  <si>
    <t>771101210RT1</t>
  </si>
  <si>
    <t xml:space="preserve">Penetrace podkladu pod dlažby penetrační nátěr </t>
  </si>
  <si>
    <t>771475014RU1</t>
  </si>
  <si>
    <t>Obklad soklíků keram.rovných, tmel,výška 10 cm  (flex.lepidlo),  (spár.hmota)</t>
  </si>
  <si>
    <t>místnost 1.15 : (5,70+3,55)*2-0,90*3</t>
  </si>
  <si>
    <t>771575109RU1</t>
  </si>
  <si>
    <t>Montáž podlah keram.,hladké, tmel, 30x30 cm  (flex.lepidlo), (spár.hmota)</t>
  </si>
  <si>
    <t>771578011RT1</t>
  </si>
  <si>
    <t>Spára podlaha - stěna, silikonem</t>
  </si>
  <si>
    <t>místnost 1.03 : (4,05+3,15)*2</t>
  </si>
  <si>
    <t>místnost 1.06 : (4,05+3,62+1,445*2+0,92+0,90)*2</t>
  </si>
  <si>
    <t>místnost 1.14 : (5,70+4,55+1,975+4,50)*2</t>
  </si>
  <si>
    <t>místnost 1.15 : (5,70+3,55)*2</t>
  </si>
  <si>
    <t>místnost 1.16 : (2,235+1,50)*2</t>
  </si>
  <si>
    <t>59762-PC</t>
  </si>
  <si>
    <t>Dlaždice 30x30 - dle výběru investora</t>
  </si>
  <si>
    <t>místnost 1.03 : 7,80*1,10</t>
  </si>
  <si>
    <t>místnost 1.06 : (10,86+1,19+1,17)*1,10</t>
  </si>
  <si>
    <t>místnost 1.14 : 25,08*1,10</t>
  </si>
  <si>
    <t>místnost 1.15 : 16,44*1,10</t>
  </si>
  <si>
    <t>místnost 1.16 : 3,13*1,10</t>
  </si>
  <si>
    <t>998771202R00</t>
  </si>
  <si>
    <t>Přesun hmot pro podlahy z dlaždic, výšky do 12 m</t>
  </si>
  <si>
    <t>776101101R00</t>
  </si>
  <si>
    <t>Vysávání podlah prům.vysavačem pod povlak.podlahy</t>
  </si>
  <si>
    <t xml:space="preserve">skladba P1 : </t>
  </si>
  <si>
    <t>místnost 2.20 : 7,57</t>
  </si>
  <si>
    <t>776101115R00</t>
  </si>
  <si>
    <t>Vyrovnání podkladů samonivelační hmotou</t>
  </si>
  <si>
    <t>776101121R00</t>
  </si>
  <si>
    <t>Provedení penetrace podkladu pod.povlak.podlahy</t>
  </si>
  <si>
    <t>776421100R00</t>
  </si>
  <si>
    <t>Lepení podlahových soklíků z PVC a vinylu</t>
  </si>
  <si>
    <t>místnost 1.05 : (4,05+3,00)*2-0,90</t>
  </si>
  <si>
    <t>místnost 1.07 : (4,05+3,00)*2-0,90</t>
  </si>
  <si>
    <t>místnost 1.08 : (4,05+3,50)*2-0,90</t>
  </si>
  <si>
    <t>místnost 1.09 : (4,05+3,50)*2-0,90</t>
  </si>
  <si>
    <t>místnost 1.10 : (4,05+7,15)*2-0,90</t>
  </si>
  <si>
    <t>místnost 1.11 : (5,70+3,025)*2-0,90</t>
  </si>
  <si>
    <t>místnost 1.12 : 20,52*1,05</t>
  </si>
  <si>
    <t>místnost 1.13 : 20,52*1,05</t>
  </si>
  <si>
    <t>místnost 1.17 : 20,52*1,05</t>
  </si>
  <si>
    <t>místnost 1.18 : 14,54*1,05</t>
  </si>
  <si>
    <t>místnost 1.19 : 5,39*1,05</t>
  </si>
  <si>
    <t>místnost 1.20 : 6,82*1,05</t>
  </si>
  <si>
    <t>místnost 2.20 : 7,57*1,05</t>
  </si>
  <si>
    <t>776511810R00</t>
  </si>
  <si>
    <t>Odstranění PVC a koberců lepených bez podložky</t>
  </si>
  <si>
    <t>7,94+14,18+14,18+28,96+17,24+20,52+20,52+14,54+6,82+7,57</t>
  </si>
  <si>
    <t>776521200RT1</t>
  </si>
  <si>
    <t>Lepení povlakových podlah z dílců PVC a CV (vinyl) pouze položení - PVC ve specifikaci</t>
  </si>
  <si>
    <t>24696906.AR</t>
  </si>
  <si>
    <t>Nátěr penetrační Mapei Primer G pro savý podklad, bal. 200 kg</t>
  </si>
  <si>
    <t>kg</t>
  </si>
  <si>
    <t>místnost 1.05 : 12,15*0,20</t>
  </si>
  <si>
    <t>místnost 1.07 : 12,15*0,20</t>
  </si>
  <si>
    <t>místnost 1.08 : 14,18*0,20</t>
  </si>
  <si>
    <t>místnost 1.09 : 14,18*0,20</t>
  </si>
  <si>
    <t>místnost 1.10 : 28,96*0,20</t>
  </si>
  <si>
    <t>místnost 1.11 : 17,24*0,20</t>
  </si>
  <si>
    <t>místnost 1.12 : 20,52*0,20</t>
  </si>
  <si>
    <t>místnost 1.13 : 20,52*0,20</t>
  </si>
  <si>
    <t>místnost 1.17 : 20,52*0,20</t>
  </si>
  <si>
    <t>místnost 1.18 : 14,54*0,20</t>
  </si>
  <si>
    <t>místnost 1.19 : 5,39*0,20</t>
  </si>
  <si>
    <t>místnost 1.20 : 6,82*0,20</t>
  </si>
  <si>
    <t>místnost 2.20 : 7,57*0,20</t>
  </si>
  <si>
    <t>28410105R</t>
  </si>
  <si>
    <t>Marmoleum tl. 2,5 mm, š. 2 m dl. 32 m</t>
  </si>
  <si>
    <t>místnost 1.05 : 12,15*1,05</t>
  </si>
  <si>
    <t>místnost 1.07 : 12,15*1,05</t>
  </si>
  <si>
    <t>místnost 1.08 : 14,18*1,05</t>
  </si>
  <si>
    <t>místnost 1.09 : 14,18*1,05</t>
  </si>
  <si>
    <t>místnost 1.10 : 28,96*1,05</t>
  </si>
  <si>
    <t>místnost 1.11 : 17,24*1,05</t>
  </si>
  <si>
    <t>585813000R</t>
  </si>
  <si>
    <t xml:space="preserve">Hmota samonivelační vyhlazovací </t>
  </si>
  <si>
    <t>místnost 1.05 : 12,15*1,40*5</t>
  </si>
  <si>
    <t>místnost 1.07 : 12,15*1,40*5</t>
  </si>
  <si>
    <t>místnost 1.08 : 14,18*1,40*5</t>
  </si>
  <si>
    <t>místnost 1.09 : 14,18*1,40*5</t>
  </si>
  <si>
    <t>místnost 1.10 : 28,96*1,40*5</t>
  </si>
  <si>
    <t>místnost 1.11 : 17,24*1,40*5</t>
  </si>
  <si>
    <t>místnost 1.12 : 20,52*1,40*5</t>
  </si>
  <si>
    <t>místnost 1.13 : 20,52*1,40*5</t>
  </si>
  <si>
    <t>místnost 1.17 : 20,52*1,40*5</t>
  </si>
  <si>
    <t>místnost 1.18 : 14,54*1,40*5</t>
  </si>
  <si>
    <t>místnost 1.19 : 5,39*1,40*5</t>
  </si>
  <si>
    <t>místnost 1.20 : 6,82*1,40*5</t>
  </si>
  <si>
    <t>místnost 2.20 : 7,57*1,40*5</t>
  </si>
  <si>
    <t>998776202R00</t>
  </si>
  <si>
    <t>Přesun hmot pro podlahy povlakové, výšky do 12 m</t>
  </si>
  <si>
    <t>781101141R00</t>
  </si>
  <si>
    <t>Hydroizolační stěrka jednovrstvá pod obklady</t>
  </si>
  <si>
    <t>místnost 1.03 : (1,87+2,115)*2,00+(3,15+4,05+1,98)*1,50-1,50*0,50</t>
  </si>
  <si>
    <t>místnost 1.06 : (1,445*4+4,05*2+3,62*2+0,90*2+0,92*2)*1,50-(0,80*1,50*4+1,00*1,50*2)</t>
  </si>
  <si>
    <t>místnost 1.16 : (2,235+1,50)*2*1,50-(0,90*1,50)</t>
  </si>
  <si>
    <t>781111121R00</t>
  </si>
  <si>
    <t>Montáž lišt rohových, vanových a dilatačních</t>
  </si>
  <si>
    <t>místnost 1.03 : 1,87+2,115+3,15+4,05+1,98</t>
  </si>
  <si>
    <t>místnost 1.06 : 1,445*4+4,05*2+3,62*2+0,90*2+0,92*2-0,80*4</t>
  </si>
  <si>
    <t>místnost 1.14 : (5,70+4,55)*2-0,90*3</t>
  </si>
  <si>
    <t>4,615*2+1,975*2-0,175</t>
  </si>
  <si>
    <t>místnost 1.16 : (2,235+1,50)*2-0,90</t>
  </si>
  <si>
    <t>781415016RU1</t>
  </si>
  <si>
    <t>Montáž obkladů stěn, porovin.,tmel, nad 20x25 cm  (flex.lepidlo),  (spár.hmota)</t>
  </si>
  <si>
    <t>597813</t>
  </si>
  <si>
    <t>Obkládačka keramická - dle výběru investora</t>
  </si>
  <si>
    <t>131,80*1,10</t>
  </si>
  <si>
    <t>597PC</t>
  </si>
  <si>
    <t>Lišta  Al k obkladům</t>
  </si>
  <si>
    <t>72,10*1,10</t>
  </si>
  <si>
    <t>998781202R00</t>
  </si>
  <si>
    <t>Přesun hmot pro obklady keramické, výšky do 12 m</t>
  </si>
  <si>
    <t>783226100R00</t>
  </si>
  <si>
    <t>Nátěr syntetický kovových konstrukcí základní</t>
  </si>
  <si>
    <t>překlady I : 1,50*3*0,37</t>
  </si>
  <si>
    <t>překlady L : 1,30*7*0,22</t>
  </si>
  <si>
    <t>784191101R00</t>
  </si>
  <si>
    <t>Penetrace podkladu univerzální  1x</t>
  </si>
  <si>
    <t>POL1_7</t>
  </si>
  <si>
    <t xml:space="preserve">stropy : </t>
  </si>
  <si>
    <t xml:space="preserve">stěny : </t>
  </si>
  <si>
    <t>místnost 1.02 : (28,33+1,50)*2*3,03</t>
  </si>
  <si>
    <t>místnost 1.03 : (3,85+3,15)*2*3,03</t>
  </si>
  <si>
    <t>místnost 1.05 : (4,05+3,00)*2*3,03</t>
  </si>
  <si>
    <t>místnost 1.06 : (4,05+3,42+1,445*2+0,90+0,92)*2*3,03</t>
  </si>
  <si>
    <t>místnost 1.07 : (4,05+3,00)*2*3,03</t>
  </si>
  <si>
    <t>místnost 1.08 : (4,05+3,50)*2*3,03</t>
  </si>
  <si>
    <t>místnost 1.09 : (4,05+3,50)*2</t>
  </si>
  <si>
    <t>místnost 1.10 : (4,05+7,15)*2*3,03</t>
  </si>
  <si>
    <t>místnost 1.11 : (5,70+3,60)*2*3,03</t>
  </si>
  <si>
    <t>místnost 1.12 : (5,70+3,60)*2*3,03</t>
  </si>
  <si>
    <t>místnost 1.13 : (5,70+3,60)*2*3,03</t>
  </si>
  <si>
    <t>místnost 1.14 : (5,70+4,55+4,50+1,975)*2*3,03</t>
  </si>
  <si>
    <t>místnost 1.15 : (5,70+3,55)*2*3,03</t>
  </si>
  <si>
    <t>místnost 1.16 : (1,615+2,235)*2*3,03</t>
  </si>
  <si>
    <t>místnost 1.17 : (5,70+3,60)*2*3,03</t>
  </si>
  <si>
    <t>místnost 1.18 : (5,70+2,55)*2*3,03</t>
  </si>
  <si>
    <t>místnost 1.19 : (2,50+2,20)*2*3,03</t>
  </si>
  <si>
    <t>místnost 1.20 : (3,10+2,20)*2*3,03</t>
  </si>
  <si>
    <t>místnost 2.02 : (2,82+3,875)*2*3,65</t>
  </si>
  <si>
    <t>odpočet obkladů : -131,80</t>
  </si>
  <si>
    <t>784195312R00</t>
  </si>
  <si>
    <t>Malba  bílá, bez penetrace, 2 x</t>
  </si>
  <si>
    <t>POL1_1</t>
  </si>
  <si>
    <t>953941312R00</t>
  </si>
  <si>
    <t>Osazení hasicího přístroje na stěnu</t>
  </si>
  <si>
    <t>44984124R</t>
  </si>
  <si>
    <t>Přístroj hasicí práškový</t>
  </si>
  <si>
    <t>POL3_1</t>
  </si>
  <si>
    <t>798/01 PC</t>
  </si>
  <si>
    <t>Požární znacení, štítky</t>
  </si>
  <si>
    <t>R-položka</t>
  </si>
  <si>
    <t>POL12_1</t>
  </si>
  <si>
    <t>21/01</t>
  </si>
  <si>
    <t>Elektroinstalace - samostatný rozpočet</t>
  </si>
  <si>
    <t>24/03-PC</t>
  </si>
  <si>
    <t>D+M čela potrubí</t>
  </si>
  <si>
    <t>24/2-PC</t>
  </si>
  <si>
    <t>D+M VZT mřížky ve fasádě s lamelami</t>
  </si>
  <si>
    <t>26/01-PC</t>
  </si>
  <si>
    <t>Montáž VZT potrubí SPIRO, vč.zavěšení, těsnění, šroubů</t>
  </si>
  <si>
    <t>42981164R</t>
  </si>
  <si>
    <t>Potrubí SPIRO, 160 mm x 3 m</t>
  </si>
  <si>
    <t>979011211R00</t>
  </si>
  <si>
    <t>Svislá doprava suti a vybour. hmot za 2.NP nošením</t>
  </si>
  <si>
    <t>Přesun suti</t>
  </si>
  <si>
    <t>POL8_</t>
  </si>
  <si>
    <t>979081111R00</t>
  </si>
  <si>
    <t>Odvoz suti a vybour. hmot na skládku do 1 km</t>
  </si>
  <si>
    <t>Včetně naložení na dopravní prostředek a složení na skládku, bez poplatku za skládku.</t>
  </si>
  <si>
    <t>POP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</si>
  <si>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</si>
  <si>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</si>
  <si>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</si>
  <si>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</si>
  <si>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</si>
  <si>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</si>
  <si>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979999996R00</t>
  </si>
  <si>
    <t>Poplatek za skládku suti a vybouraných hmot</t>
  </si>
  <si>
    <t>005121R</t>
  </si>
  <si>
    <t>Zařízení staveniště</t>
  </si>
  <si>
    <t>VRN</t>
  </si>
  <si>
    <t>POL99_2</t>
  </si>
  <si>
    <t>005241010R</t>
  </si>
  <si>
    <t xml:space="preserve">Dokumentace skutečného provedení </t>
  </si>
  <si>
    <t>Soubor</t>
  </si>
  <si>
    <t>POL99_8</t>
  </si>
  <si>
    <t>Náklady na vyhotovení dokumentace skutečného provedení stavby a její předání objednateli v požadované formě a požadovaném počtu.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</si>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</sst>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3.2"/>
  <sheetData>
    <row r="1" spans="1:7">
      <c r="A1" s="21" t="s">
        <v>40</v>
      </c>
    </row>
    <row r="2" spans="1:7" ht="57.75" customHeight="1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9"/>
  <sheetViews>
    <sheetView showGridLines="0" topLeftCell="B25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>
      <c r="A2" s="2"/>
      <c r="B2" s="112" t="s">
        <v>24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>
      <c r="A4" s="111">
        <v>1955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SUMIF(F49:F75,A16,I49:I75)+SUMIF(F49:F75,"PSU",I49:I75)</f>
        <v>0</v>
      </c>
      <c r="J16" s="85"/>
    </row>
    <row r="17" spans="1:10" ht="23.25" customHeight="1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SUMIF(F49:F75,A17,I49:I75)</f>
        <v>0</v>
      </c>
      <c r="J17" s="85"/>
    </row>
    <row r="18" spans="1:10" ht="23.25" customHeight="1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SUMIF(F49:F75,A18,I49:I75)</f>
        <v>0</v>
      </c>
      <c r="J18" s="85"/>
    </row>
    <row r="19" spans="1:10" ht="23.25" customHeight="1">
      <c r="A19" s="196" t="s">
        <v>105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SUMIF(F49:F75,A19,I49:I75)</f>
        <v>0</v>
      </c>
      <c r="J19" s="85"/>
    </row>
    <row r="20" spans="1:10" ht="23.25" customHeight="1">
      <c r="A20" s="196" t="s">
        <v>106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SUMIF(F49:F75,A20,I49:I75)</f>
        <v>0</v>
      </c>
      <c r="J20" s="85"/>
    </row>
    <row r="21" spans="1:10" ht="23.25" customHeight="1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>
      <c r="A39" s="137">
        <v>1</v>
      </c>
      <c r="B39" s="147" t="s">
        <v>49</v>
      </c>
      <c r="C39" s="148"/>
      <c r="D39" s="148"/>
      <c r="E39" s="148"/>
      <c r="F39" s="149">
        <f>'SO 01 SO 01 Pol'!AE524</f>
        <v>0</v>
      </c>
      <c r="G39" s="150">
        <f>'SO 01 SO 01 Pol'!AF524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>
      <c r="A40" s="137">
        <v>2</v>
      </c>
      <c r="B40" s="153" t="s">
        <v>43</v>
      </c>
      <c r="C40" s="154" t="s">
        <v>44</v>
      </c>
      <c r="D40" s="154"/>
      <c r="E40" s="154"/>
      <c r="F40" s="155">
        <f>'SO 01 SO 01 Pol'!AE524</f>
        <v>0</v>
      </c>
      <c r="G40" s="156">
        <f>'SO 01 SO 01 Pol'!AF524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>
      <c r="A41" s="137">
        <v>3</v>
      </c>
      <c r="B41" s="158" t="s">
        <v>43</v>
      </c>
      <c r="C41" s="148" t="s">
        <v>44</v>
      </c>
      <c r="D41" s="148"/>
      <c r="E41" s="148"/>
      <c r="F41" s="159">
        <f>'SO 01 SO 01 Pol'!AE524</f>
        <v>0</v>
      </c>
      <c r="G41" s="151">
        <f>'SO 01 SO 01 Pol'!AF524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>
      <c r="A42" s="137"/>
      <c r="B42" s="160" t="s">
        <v>50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>
      <c r="B46" s="176" t="s">
        <v>52</v>
      </c>
    </row>
    <row r="48" spans="1:10" ht="25.5" customHeight="1">
      <c r="A48" s="178"/>
      <c r="B48" s="181" t="s">
        <v>18</v>
      </c>
      <c r="C48" s="181" t="s">
        <v>6</v>
      </c>
      <c r="D48" s="182"/>
      <c r="E48" s="182"/>
      <c r="F48" s="183" t="s">
        <v>53</v>
      </c>
      <c r="G48" s="183"/>
      <c r="H48" s="183"/>
      <c r="I48" s="183" t="s">
        <v>31</v>
      </c>
      <c r="J48" s="183" t="s">
        <v>0</v>
      </c>
    </row>
    <row r="49" spans="1:10" ht="36.75" customHeight="1">
      <c r="A49" s="179"/>
      <c r="B49" s="184" t="s">
        <v>54</v>
      </c>
      <c r="C49" s="185" t="s">
        <v>55</v>
      </c>
      <c r="D49" s="186"/>
      <c r="E49" s="186"/>
      <c r="F49" s="192" t="s">
        <v>26</v>
      </c>
      <c r="G49" s="193"/>
      <c r="H49" s="193"/>
      <c r="I49" s="193">
        <f>'SO 01 SO 01 Pol'!G8</f>
        <v>0</v>
      </c>
      <c r="J49" s="190" t="str">
        <f>IF(I76=0,"",I49/I76*100)</f>
        <v/>
      </c>
    </row>
    <row r="50" spans="1:10" ht="36.75" customHeight="1">
      <c r="A50" s="179"/>
      <c r="B50" s="184" t="s">
        <v>56</v>
      </c>
      <c r="C50" s="185" t="s">
        <v>57</v>
      </c>
      <c r="D50" s="186"/>
      <c r="E50" s="186"/>
      <c r="F50" s="192" t="s">
        <v>26</v>
      </c>
      <c r="G50" s="193"/>
      <c r="H50" s="193"/>
      <c r="I50" s="193">
        <f>'SO 01 SO 01 Pol'!G15</f>
        <v>0</v>
      </c>
      <c r="J50" s="190" t="str">
        <f>IF(I76=0,"",I50/I76*100)</f>
        <v/>
      </c>
    </row>
    <row r="51" spans="1:10" ht="36.75" customHeight="1">
      <c r="A51" s="179"/>
      <c r="B51" s="184" t="s">
        <v>58</v>
      </c>
      <c r="C51" s="185" t="s">
        <v>59</v>
      </c>
      <c r="D51" s="186"/>
      <c r="E51" s="186"/>
      <c r="F51" s="192" t="s">
        <v>26</v>
      </c>
      <c r="G51" s="193"/>
      <c r="H51" s="193"/>
      <c r="I51" s="193">
        <f>'SO 01 SO 01 Pol'!G26</f>
        <v>0</v>
      </c>
      <c r="J51" s="190" t="str">
        <f>IF(I76=0,"",I51/I76*100)</f>
        <v/>
      </c>
    </row>
    <row r="52" spans="1:10" ht="36.75" customHeight="1">
      <c r="A52" s="179"/>
      <c r="B52" s="184" t="s">
        <v>60</v>
      </c>
      <c r="C52" s="185" t="s">
        <v>61</v>
      </c>
      <c r="D52" s="186"/>
      <c r="E52" s="186"/>
      <c r="F52" s="192" t="s">
        <v>26</v>
      </c>
      <c r="G52" s="193"/>
      <c r="H52" s="193"/>
      <c r="I52" s="193">
        <f>'SO 01 SO 01 Pol'!G36</f>
        <v>0</v>
      </c>
      <c r="J52" s="190" t="str">
        <f>IF(I76=0,"",I52/I76*100)</f>
        <v/>
      </c>
    </row>
    <row r="53" spans="1:10" ht="36.75" customHeight="1">
      <c r="A53" s="179"/>
      <c r="B53" s="184" t="s">
        <v>62</v>
      </c>
      <c r="C53" s="185" t="s">
        <v>63</v>
      </c>
      <c r="D53" s="186"/>
      <c r="E53" s="186"/>
      <c r="F53" s="192" t="s">
        <v>26</v>
      </c>
      <c r="G53" s="193"/>
      <c r="H53" s="193"/>
      <c r="I53" s="193">
        <f>'SO 01 SO 01 Pol'!G39</f>
        <v>0</v>
      </c>
      <c r="J53" s="190" t="str">
        <f>IF(I76=0,"",I53/I76*100)</f>
        <v/>
      </c>
    </row>
    <row r="54" spans="1:10" ht="36.75" customHeight="1">
      <c r="A54" s="179"/>
      <c r="B54" s="184" t="s">
        <v>64</v>
      </c>
      <c r="C54" s="185" t="s">
        <v>65</v>
      </c>
      <c r="D54" s="186"/>
      <c r="E54" s="186"/>
      <c r="F54" s="192" t="s">
        <v>26</v>
      </c>
      <c r="G54" s="193"/>
      <c r="H54" s="193"/>
      <c r="I54" s="193">
        <f>'SO 01 SO 01 Pol'!G104</f>
        <v>0</v>
      </c>
      <c r="J54" s="190" t="str">
        <f>IF(I76=0,"",I54/I76*100)</f>
        <v/>
      </c>
    </row>
    <row r="55" spans="1:10" ht="36.75" customHeight="1">
      <c r="A55" s="179"/>
      <c r="B55" s="184" t="s">
        <v>66</v>
      </c>
      <c r="C55" s="185" t="s">
        <v>67</v>
      </c>
      <c r="D55" s="186"/>
      <c r="E55" s="186"/>
      <c r="F55" s="192" t="s">
        <v>26</v>
      </c>
      <c r="G55" s="193"/>
      <c r="H55" s="193"/>
      <c r="I55" s="193">
        <f>'SO 01 SO 01 Pol'!G120</f>
        <v>0</v>
      </c>
      <c r="J55" s="190" t="str">
        <f>IF(I76=0,"",I55/I76*100)</f>
        <v/>
      </c>
    </row>
    <row r="56" spans="1:10" ht="36.75" customHeight="1">
      <c r="A56" s="179"/>
      <c r="B56" s="184" t="s">
        <v>68</v>
      </c>
      <c r="C56" s="185" t="s">
        <v>69</v>
      </c>
      <c r="D56" s="186"/>
      <c r="E56" s="186"/>
      <c r="F56" s="192" t="s">
        <v>26</v>
      </c>
      <c r="G56" s="193"/>
      <c r="H56" s="193"/>
      <c r="I56" s="193">
        <f>'SO 01 SO 01 Pol'!G122</f>
        <v>0</v>
      </c>
      <c r="J56" s="190" t="str">
        <f>IF(I76=0,"",I56/I76*100)</f>
        <v/>
      </c>
    </row>
    <row r="57" spans="1:10" ht="36.75" customHeight="1">
      <c r="A57" s="179"/>
      <c r="B57" s="184" t="s">
        <v>70</v>
      </c>
      <c r="C57" s="185" t="s">
        <v>71</v>
      </c>
      <c r="D57" s="186"/>
      <c r="E57" s="186"/>
      <c r="F57" s="192" t="s">
        <v>26</v>
      </c>
      <c r="G57" s="193"/>
      <c r="H57" s="193"/>
      <c r="I57" s="193">
        <f>'SO 01 SO 01 Pol'!G125</f>
        <v>0</v>
      </c>
      <c r="J57" s="190" t="str">
        <f>IF(I76=0,"",I57/I76*100)</f>
        <v/>
      </c>
    </row>
    <row r="58" spans="1:10" ht="36.75" customHeight="1">
      <c r="A58" s="179"/>
      <c r="B58" s="184" t="s">
        <v>72</v>
      </c>
      <c r="C58" s="185" t="s">
        <v>73</v>
      </c>
      <c r="D58" s="186"/>
      <c r="E58" s="186"/>
      <c r="F58" s="192" t="s">
        <v>26</v>
      </c>
      <c r="G58" s="193"/>
      <c r="H58" s="193"/>
      <c r="I58" s="193">
        <f>'SO 01 SO 01 Pol'!G172</f>
        <v>0</v>
      </c>
      <c r="J58" s="190" t="str">
        <f>IF(I76=0,"",I58/I76*100)</f>
        <v/>
      </c>
    </row>
    <row r="59" spans="1:10" ht="36.75" customHeight="1">
      <c r="A59" s="179"/>
      <c r="B59" s="184" t="s">
        <v>74</v>
      </c>
      <c r="C59" s="185" t="s">
        <v>75</v>
      </c>
      <c r="D59" s="186"/>
      <c r="E59" s="186"/>
      <c r="F59" s="192" t="s">
        <v>27</v>
      </c>
      <c r="G59" s="193"/>
      <c r="H59" s="193"/>
      <c r="I59" s="193">
        <f>'SO 01 SO 01 Pol'!G174</f>
        <v>0</v>
      </c>
      <c r="J59" s="190" t="str">
        <f>IF(I76=0,"",I59/I76*100)</f>
        <v/>
      </c>
    </row>
    <row r="60" spans="1:10" ht="36.75" customHeight="1">
      <c r="A60" s="179"/>
      <c r="B60" s="184" t="s">
        <v>76</v>
      </c>
      <c r="C60" s="185" t="s">
        <v>77</v>
      </c>
      <c r="D60" s="186"/>
      <c r="E60" s="186"/>
      <c r="F60" s="192" t="s">
        <v>27</v>
      </c>
      <c r="G60" s="193"/>
      <c r="H60" s="193"/>
      <c r="I60" s="193">
        <f>'SO 01 SO 01 Pol'!G199</f>
        <v>0</v>
      </c>
      <c r="J60" s="190" t="str">
        <f>IF(I76=0,"",I60/I76*100)</f>
        <v/>
      </c>
    </row>
    <row r="61" spans="1:10" ht="36.75" customHeight="1">
      <c r="A61" s="179"/>
      <c r="B61" s="184" t="s">
        <v>78</v>
      </c>
      <c r="C61" s="185" t="s">
        <v>79</v>
      </c>
      <c r="D61" s="186"/>
      <c r="E61" s="186"/>
      <c r="F61" s="192" t="s">
        <v>27</v>
      </c>
      <c r="G61" s="193"/>
      <c r="H61" s="193"/>
      <c r="I61" s="193">
        <f>'SO 01 SO 01 Pol'!G212</f>
        <v>0</v>
      </c>
      <c r="J61" s="190" t="str">
        <f>IF(I76=0,"",I61/I76*100)</f>
        <v/>
      </c>
    </row>
    <row r="62" spans="1:10" ht="36.75" customHeight="1">
      <c r="A62" s="179"/>
      <c r="B62" s="184" t="s">
        <v>80</v>
      </c>
      <c r="C62" s="185" t="s">
        <v>81</v>
      </c>
      <c r="D62" s="186"/>
      <c r="E62" s="186"/>
      <c r="F62" s="192" t="s">
        <v>27</v>
      </c>
      <c r="G62" s="193"/>
      <c r="H62" s="193"/>
      <c r="I62" s="193">
        <f>'SO 01 SO 01 Pol'!G214</f>
        <v>0</v>
      </c>
      <c r="J62" s="190" t="str">
        <f>IF(I76=0,"",I62/I76*100)</f>
        <v/>
      </c>
    </row>
    <row r="63" spans="1:10" ht="36.75" customHeight="1">
      <c r="A63" s="179"/>
      <c r="B63" s="184" t="s">
        <v>82</v>
      </c>
      <c r="C63" s="185" t="s">
        <v>83</v>
      </c>
      <c r="D63" s="186"/>
      <c r="E63" s="186"/>
      <c r="F63" s="192" t="s">
        <v>27</v>
      </c>
      <c r="G63" s="193"/>
      <c r="H63" s="193"/>
      <c r="I63" s="193">
        <f>'SO 01 SO 01 Pol'!G216</f>
        <v>0</v>
      </c>
      <c r="J63" s="190" t="str">
        <f>IF(I76=0,"",I63/I76*100)</f>
        <v/>
      </c>
    </row>
    <row r="64" spans="1:10" ht="36.75" customHeight="1">
      <c r="A64" s="179"/>
      <c r="B64" s="184" t="s">
        <v>84</v>
      </c>
      <c r="C64" s="185" t="s">
        <v>85</v>
      </c>
      <c r="D64" s="186"/>
      <c r="E64" s="186"/>
      <c r="F64" s="192" t="s">
        <v>27</v>
      </c>
      <c r="G64" s="193"/>
      <c r="H64" s="193"/>
      <c r="I64" s="193">
        <f>'SO 01 SO 01 Pol'!G248</f>
        <v>0</v>
      </c>
      <c r="J64" s="190" t="str">
        <f>IF(I76=0,"",I64/I76*100)</f>
        <v/>
      </c>
    </row>
    <row r="65" spans="1:10" ht="36.75" customHeight="1">
      <c r="A65" s="179"/>
      <c r="B65" s="184" t="s">
        <v>86</v>
      </c>
      <c r="C65" s="185" t="s">
        <v>87</v>
      </c>
      <c r="D65" s="186"/>
      <c r="E65" s="186"/>
      <c r="F65" s="192" t="s">
        <v>27</v>
      </c>
      <c r="G65" s="193"/>
      <c r="H65" s="193"/>
      <c r="I65" s="193">
        <f>'SO 01 SO 01 Pol'!G264</f>
        <v>0</v>
      </c>
      <c r="J65" s="190" t="str">
        <f>IF(I76=0,"",I65/I76*100)</f>
        <v/>
      </c>
    </row>
    <row r="66" spans="1:10" ht="36.75" customHeight="1">
      <c r="A66" s="179"/>
      <c r="B66" s="184" t="s">
        <v>88</v>
      </c>
      <c r="C66" s="185" t="s">
        <v>89</v>
      </c>
      <c r="D66" s="186"/>
      <c r="E66" s="186"/>
      <c r="F66" s="192" t="s">
        <v>27</v>
      </c>
      <c r="G66" s="193"/>
      <c r="H66" s="193"/>
      <c r="I66" s="193">
        <f>'SO 01 SO 01 Pol'!G304</f>
        <v>0</v>
      </c>
      <c r="J66" s="190" t="str">
        <f>IF(I76=0,"",I66/I76*100)</f>
        <v/>
      </c>
    </row>
    <row r="67" spans="1:10" ht="36.75" customHeight="1">
      <c r="A67" s="179"/>
      <c r="B67" s="184" t="s">
        <v>90</v>
      </c>
      <c r="C67" s="185" t="s">
        <v>91</v>
      </c>
      <c r="D67" s="186"/>
      <c r="E67" s="186"/>
      <c r="F67" s="192" t="s">
        <v>27</v>
      </c>
      <c r="G67" s="193"/>
      <c r="H67" s="193"/>
      <c r="I67" s="193">
        <f>'SO 01 SO 01 Pol'!G428</f>
        <v>0</v>
      </c>
      <c r="J67" s="190" t="str">
        <f>IF(I76=0,"",I67/I76*100)</f>
        <v/>
      </c>
    </row>
    <row r="68" spans="1:10" ht="36.75" customHeight="1">
      <c r="A68" s="179"/>
      <c r="B68" s="184" t="s">
        <v>92</v>
      </c>
      <c r="C68" s="185" t="s">
        <v>93</v>
      </c>
      <c r="D68" s="186"/>
      <c r="E68" s="186"/>
      <c r="F68" s="192" t="s">
        <v>27</v>
      </c>
      <c r="G68" s="193"/>
      <c r="H68" s="193"/>
      <c r="I68" s="193">
        <f>'SO 01 SO 01 Pol'!G452</f>
        <v>0</v>
      </c>
      <c r="J68" s="190" t="str">
        <f>IF(I76=0,"",I68/I76*100)</f>
        <v/>
      </c>
    </row>
    <row r="69" spans="1:10" ht="36.75" customHeight="1">
      <c r="A69" s="179"/>
      <c r="B69" s="184" t="s">
        <v>94</v>
      </c>
      <c r="C69" s="185" t="s">
        <v>95</v>
      </c>
      <c r="D69" s="186"/>
      <c r="E69" s="186"/>
      <c r="F69" s="192" t="s">
        <v>27</v>
      </c>
      <c r="G69" s="193"/>
      <c r="H69" s="193"/>
      <c r="I69" s="193">
        <f>'SO 01 SO 01 Pol'!G456</f>
        <v>0</v>
      </c>
      <c r="J69" s="190" t="str">
        <f>IF(I76=0,"",I69/I76*100)</f>
        <v/>
      </c>
    </row>
    <row r="70" spans="1:10" ht="36.75" customHeight="1">
      <c r="A70" s="179"/>
      <c r="B70" s="184" t="s">
        <v>96</v>
      </c>
      <c r="C70" s="185" t="s">
        <v>97</v>
      </c>
      <c r="D70" s="186"/>
      <c r="E70" s="186"/>
      <c r="F70" s="192" t="s">
        <v>27</v>
      </c>
      <c r="G70" s="193"/>
      <c r="H70" s="193"/>
      <c r="I70" s="193">
        <f>'SO 01 SO 01 Pol'!G499</f>
        <v>0</v>
      </c>
      <c r="J70" s="190" t="str">
        <f>IF(I76=0,"",I70/I76*100)</f>
        <v/>
      </c>
    </row>
    <row r="71" spans="1:10" ht="36.75" customHeight="1">
      <c r="A71" s="179"/>
      <c r="B71" s="184" t="s">
        <v>98</v>
      </c>
      <c r="C71" s="185" t="s">
        <v>99</v>
      </c>
      <c r="D71" s="186"/>
      <c r="E71" s="186"/>
      <c r="F71" s="192" t="s">
        <v>28</v>
      </c>
      <c r="G71" s="193"/>
      <c r="H71" s="193"/>
      <c r="I71" s="193">
        <f>'SO 01 SO 01 Pol'!G503</f>
        <v>0</v>
      </c>
      <c r="J71" s="190" t="str">
        <f>IF(I76=0,"",I71/I76*100)</f>
        <v/>
      </c>
    </row>
    <row r="72" spans="1:10" ht="36.75" customHeight="1">
      <c r="A72" s="179"/>
      <c r="B72" s="184" t="s">
        <v>100</v>
      </c>
      <c r="C72" s="185" t="s">
        <v>101</v>
      </c>
      <c r="D72" s="186"/>
      <c r="E72" s="186"/>
      <c r="F72" s="192" t="s">
        <v>28</v>
      </c>
      <c r="G72" s="193"/>
      <c r="H72" s="193"/>
      <c r="I72" s="193">
        <f>'SO 01 SO 01 Pol'!G505</f>
        <v>0</v>
      </c>
      <c r="J72" s="190" t="str">
        <f>IF(I76=0,"",I72/I76*100)</f>
        <v/>
      </c>
    </row>
    <row r="73" spans="1:10" ht="36.75" customHeight="1">
      <c r="A73" s="179"/>
      <c r="B73" s="184" t="s">
        <v>102</v>
      </c>
      <c r="C73" s="185" t="s">
        <v>103</v>
      </c>
      <c r="D73" s="186"/>
      <c r="E73" s="186"/>
      <c r="F73" s="192" t="s">
        <v>104</v>
      </c>
      <c r="G73" s="193"/>
      <c r="H73" s="193"/>
      <c r="I73" s="193">
        <f>'SO 01 SO 01 Pol'!G510</f>
        <v>0</v>
      </c>
      <c r="J73" s="190" t="str">
        <f>IF(I76=0,"",I73/I76*100)</f>
        <v/>
      </c>
    </row>
    <row r="74" spans="1:10" ht="36.75" customHeight="1">
      <c r="A74" s="179"/>
      <c r="B74" s="184" t="s">
        <v>105</v>
      </c>
      <c r="C74" s="185" t="s">
        <v>29</v>
      </c>
      <c r="D74" s="186"/>
      <c r="E74" s="186"/>
      <c r="F74" s="192" t="s">
        <v>105</v>
      </c>
      <c r="G74" s="193"/>
      <c r="H74" s="193"/>
      <c r="I74" s="193">
        <f>'SO 01 SO 01 Pol'!G518</f>
        <v>0</v>
      </c>
      <c r="J74" s="190" t="str">
        <f>IF(I76=0,"",I74/I76*100)</f>
        <v/>
      </c>
    </row>
    <row r="75" spans="1:10" ht="36.75" customHeight="1">
      <c r="A75" s="179"/>
      <c r="B75" s="184" t="s">
        <v>106</v>
      </c>
      <c r="C75" s="185" t="s">
        <v>30</v>
      </c>
      <c r="D75" s="186"/>
      <c r="E75" s="186"/>
      <c r="F75" s="192" t="s">
        <v>106</v>
      </c>
      <c r="G75" s="193"/>
      <c r="H75" s="193"/>
      <c r="I75" s="193">
        <f>'SO 01 SO 01 Pol'!G520</f>
        <v>0</v>
      </c>
      <c r="J75" s="190" t="str">
        <f>IF(I76=0,"",I75/I76*100)</f>
        <v/>
      </c>
    </row>
    <row r="76" spans="1:10" ht="25.5" customHeight="1">
      <c r="A76" s="180"/>
      <c r="B76" s="187" t="s">
        <v>1</v>
      </c>
      <c r="C76" s="188"/>
      <c r="D76" s="189"/>
      <c r="E76" s="189"/>
      <c r="F76" s="194"/>
      <c r="G76" s="195"/>
      <c r="H76" s="195"/>
      <c r="I76" s="195">
        <f>SUM(I49:I75)</f>
        <v>0</v>
      </c>
      <c r="J76" s="191">
        <f>SUM(J49:J75)</f>
        <v>0</v>
      </c>
    </row>
    <row r="77" spans="1:10">
      <c r="F77" s="135"/>
      <c r="G77" s="135"/>
      <c r="H77" s="135"/>
      <c r="I77" s="135"/>
      <c r="J77" s="136"/>
    </row>
    <row r="78" spans="1:10">
      <c r="F78" s="135"/>
      <c r="G78" s="135"/>
      <c r="H78" s="135"/>
      <c r="I78" s="135"/>
      <c r="J78" s="136"/>
    </row>
    <row r="79" spans="1:10">
      <c r="F79" s="135"/>
      <c r="G79" s="135"/>
      <c r="H79" s="135"/>
      <c r="I79" s="135"/>
      <c r="J79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>
      <c r="A4" s="50" t="s">
        <v>10</v>
      </c>
      <c r="B4" s="49"/>
      <c r="C4" s="109"/>
      <c r="D4" s="109"/>
      <c r="E4" s="109"/>
      <c r="F4" s="109"/>
      <c r="G4" s="110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8" width="0" hidden="1" customWidth="1"/>
    <col min="20" max="20" width="9.21875" customWidth="1"/>
    <col min="21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>
      <c r="A1" s="197" t="s">
        <v>7</v>
      </c>
      <c r="B1" s="197"/>
      <c r="C1" s="197"/>
      <c r="D1" s="197"/>
      <c r="E1" s="197"/>
      <c r="F1" s="197"/>
      <c r="G1" s="197"/>
      <c r="AG1" t="s">
        <v>107</v>
      </c>
    </row>
    <row r="2" spans="1:60" ht="25.05" customHeight="1">
      <c r="A2" s="198" t="s">
        <v>8</v>
      </c>
      <c r="B2" s="49" t="s">
        <v>47</v>
      </c>
      <c r="C2" s="201" t="s">
        <v>48</v>
      </c>
      <c r="D2" s="199"/>
      <c r="E2" s="199"/>
      <c r="F2" s="199"/>
      <c r="G2" s="200"/>
      <c r="AG2" t="s">
        <v>108</v>
      </c>
    </row>
    <row r="3" spans="1:60" ht="25.05" customHeight="1">
      <c r="A3" s="198" t="s">
        <v>9</v>
      </c>
      <c r="B3" s="49" t="s">
        <v>43</v>
      </c>
      <c r="C3" s="201" t="s">
        <v>44</v>
      </c>
      <c r="D3" s="199"/>
      <c r="E3" s="199"/>
      <c r="F3" s="199"/>
      <c r="G3" s="200"/>
      <c r="AC3" s="177" t="s">
        <v>108</v>
      </c>
      <c r="AG3" t="s">
        <v>109</v>
      </c>
    </row>
    <row r="4" spans="1:60" ht="25.05" customHeight="1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110</v>
      </c>
    </row>
    <row r="5" spans="1:60">
      <c r="D5" s="10"/>
    </row>
    <row r="6" spans="1:60" ht="39.6">
      <c r="A6" s="208" t="s">
        <v>111</v>
      </c>
      <c r="B6" s="210" t="s">
        <v>112</v>
      </c>
      <c r="C6" s="210" t="s">
        <v>113</v>
      </c>
      <c r="D6" s="209" t="s">
        <v>114</v>
      </c>
      <c r="E6" s="208" t="s">
        <v>115</v>
      </c>
      <c r="F6" s="207" t="s">
        <v>116</v>
      </c>
      <c r="G6" s="208" t="s">
        <v>31</v>
      </c>
      <c r="H6" s="211" t="s">
        <v>32</v>
      </c>
      <c r="I6" s="211" t="s">
        <v>117</v>
      </c>
      <c r="J6" s="211" t="s">
        <v>33</v>
      </c>
      <c r="K6" s="211" t="s">
        <v>118</v>
      </c>
      <c r="L6" s="211" t="s">
        <v>119</v>
      </c>
      <c r="M6" s="211" t="s">
        <v>120</v>
      </c>
      <c r="N6" s="211" t="s">
        <v>121</v>
      </c>
      <c r="O6" s="211" t="s">
        <v>122</v>
      </c>
      <c r="P6" s="211" t="s">
        <v>123</v>
      </c>
      <c r="Q6" s="211" t="s">
        <v>124</v>
      </c>
      <c r="R6" s="211" t="s">
        <v>125</v>
      </c>
      <c r="S6" s="211" t="s">
        <v>126</v>
      </c>
      <c r="T6" s="211" t="s">
        <v>127</v>
      </c>
      <c r="U6" s="211" t="s">
        <v>128</v>
      </c>
      <c r="V6" s="211" t="s">
        <v>129</v>
      </c>
      <c r="W6" s="211" t="s">
        <v>130</v>
      </c>
      <c r="X6" s="211" t="s">
        <v>131</v>
      </c>
    </row>
    <row r="7" spans="1:60" hidden="1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>
      <c r="A8" s="237" t="s">
        <v>132</v>
      </c>
      <c r="B8" s="238" t="s">
        <v>54</v>
      </c>
      <c r="C8" s="261" t="s">
        <v>55</v>
      </c>
      <c r="D8" s="239"/>
      <c r="E8" s="240"/>
      <c r="F8" s="241"/>
      <c r="G8" s="241">
        <f>SUMIF(AG9:AG14,"&lt;&gt;NOR",G9:G14)</f>
        <v>0</v>
      </c>
      <c r="H8" s="241"/>
      <c r="I8" s="241">
        <f>SUM(I9:I14)</f>
        <v>0</v>
      </c>
      <c r="J8" s="241"/>
      <c r="K8" s="241">
        <f>SUM(K9:K14)</f>
        <v>0</v>
      </c>
      <c r="L8" s="241"/>
      <c r="M8" s="241">
        <f>SUM(M9:M14)</f>
        <v>0</v>
      </c>
      <c r="N8" s="241"/>
      <c r="O8" s="241">
        <f>SUM(O9:O14)</f>
        <v>0</v>
      </c>
      <c r="P8" s="241"/>
      <c r="Q8" s="241">
        <f>SUM(Q9:Q14)</f>
        <v>0</v>
      </c>
      <c r="R8" s="241"/>
      <c r="S8" s="241"/>
      <c r="T8" s="242"/>
      <c r="U8" s="236"/>
      <c r="V8" s="236">
        <f>SUM(V9:V14)</f>
        <v>427.87</v>
      </c>
      <c r="W8" s="236"/>
      <c r="X8" s="236"/>
      <c r="AG8" t="s">
        <v>133</v>
      </c>
    </row>
    <row r="9" spans="1:60" outlineLevel="1">
      <c r="A9" s="243">
        <v>1</v>
      </c>
      <c r="B9" s="244" t="s">
        <v>134</v>
      </c>
      <c r="C9" s="262" t="s">
        <v>135</v>
      </c>
      <c r="D9" s="245" t="s">
        <v>136</v>
      </c>
      <c r="E9" s="246">
        <v>67.817999999999998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8">
        <v>0</v>
      </c>
      <c r="O9" s="248">
        <f>ROUND(E9*N9,2)</f>
        <v>0</v>
      </c>
      <c r="P9" s="248">
        <v>0</v>
      </c>
      <c r="Q9" s="248">
        <f>ROUND(E9*P9,2)</f>
        <v>0</v>
      </c>
      <c r="R9" s="248"/>
      <c r="S9" s="248" t="s">
        <v>137</v>
      </c>
      <c r="T9" s="249" t="s">
        <v>137</v>
      </c>
      <c r="U9" s="232">
        <v>6.298</v>
      </c>
      <c r="V9" s="232">
        <f>ROUND(E9*U9,2)</f>
        <v>427.12</v>
      </c>
      <c r="W9" s="232"/>
      <c r="X9" s="232" t="s">
        <v>138</v>
      </c>
      <c r="Y9" s="212"/>
      <c r="Z9" s="212"/>
      <c r="AA9" s="212"/>
      <c r="AB9" s="212"/>
      <c r="AC9" s="212"/>
      <c r="AD9" s="212"/>
      <c r="AE9" s="212"/>
      <c r="AF9" s="212"/>
      <c r="AG9" s="212" t="s">
        <v>139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30.6" outlineLevel="1">
      <c r="A10" s="229"/>
      <c r="B10" s="230"/>
      <c r="C10" s="263" t="s">
        <v>140</v>
      </c>
      <c r="D10" s="234"/>
      <c r="E10" s="235">
        <v>47.585999999999999</v>
      </c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12"/>
      <c r="Z10" s="212"/>
      <c r="AA10" s="212"/>
      <c r="AB10" s="212"/>
      <c r="AC10" s="212"/>
      <c r="AD10" s="212"/>
      <c r="AE10" s="212"/>
      <c r="AF10" s="212"/>
      <c r="AG10" s="212" t="s">
        <v>141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>
      <c r="A11" s="229"/>
      <c r="B11" s="230"/>
      <c r="C11" s="263" t="s">
        <v>142</v>
      </c>
      <c r="D11" s="234"/>
      <c r="E11" s="235">
        <v>20.231999999999999</v>
      </c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12"/>
      <c r="Z11" s="212"/>
      <c r="AA11" s="212"/>
      <c r="AB11" s="212"/>
      <c r="AC11" s="212"/>
      <c r="AD11" s="212"/>
      <c r="AE11" s="212"/>
      <c r="AF11" s="212"/>
      <c r="AG11" s="212" t="s">
        <v>141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>
      <c r="A12" s="250">
        <v>2</v>
      </c>
      <c r="B12" s="251" t="s">
        <v>143</v>
      </c>
      <c r="C12" s="264" t="s">
        <v>144</v>
      </c>
      <c r="D12" s="252" t="s">
        <v>136</v>
      </c>
      <c r="E12" s="253">
        <v>67.817999999999998</v>
      </c>
      <c r="F12" s="254"/>
      <c r="G12" s="255">
        <f>ROUND(E12*F12,2)</f>
        <v>0</v>
      </c>
      <c r="H12" s="254"/>
      <c r="I12" s="255">
        <f>ROUND(E12*H12,2)</f>
        <v>0</v>
      </c>
      <c r="J12" s="254"/>
      <c r="K12" s="255">
        <f>ROUND(E12*J12,2)</f>
        <v>0</v>
      </c>
      <c r="L12" s="255">
        <v>21</v>
      </c>
      <c r="M12" s="255">
        <f>G12*(1+L12/100)</f>
        <v>0</v>
      </c>
      <c r="N12" s="255">
        <v>0</v>
      </c>
      <c r="O12" s="255">
        <f>ROUND(E12*N12,2)</f>
        <v>0</v>
      </c>
      <c r="P12" s="255">
        <v>0</v>
      </c>
      <c r="Q12" s="255">
        <f>ROUND(E12*P12,2)</f>
        <v>0</v>
      </c>
      <c r="R12" s="255"/>
      <c r="S12" s="255" t="s">
        <v>137</v>
      </c>
      <c r="T12" s="256" t="s">
        <v>137</v>
      </c>
      <c r="U12" s="232">
        <v>1.0999999999999999E-2</v>
      </c>
      <c r="V12" s="232">
        <f>ROUND(E12*U12,2)</f>
        <v>0.75</v>
      </c>
      <c r="W12" s="232"/>
      <c r="X12" s="232" t="s">
        <v>138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139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0.399999999999999" outlineLevel="1">
      <c r="A13" s="243">
        <v>3</v>
      </c>
      <c r="B13" s="244" t="s">
        <v>145</v>
      </c>
      <c r="C13" s="262" t="s">
        <v>146</v>
      </c>
      <c r="D13" s="245" t="s">
        <v>147</v>
      </c>
      <c r="E13" s="246">
        <v>135.636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21</v>
      </c>
      <c r="M13" s="248">
        <f>G13*(1+L13/100)</f>
        <v>0</v>
      </c>
      <c r="N13" s="248">
        <v>0</v>
      </c>
      <c r="O13" s="248">
        <f>ROUND(E13*N13,2)</f>
        <v>0</v>
      </c>
      <c r="P13" s="248">
        <v>0</v>
      </c>
      <c r="Q13" s="248">
        <f>ROUND(E13*P13,2)</f>
        <v>0</v>
      </c>
      <c r="R13" s="248"/>
      <c r="S13" s="248" t="s">
        <v>137</v>
      </c>
      <c r="T13" s="249" t="s">
        <v>137</v>
      </c>
      <c r="U13" s="232">
        <v>0</v>
      </c>
      <c r="V13" s="232">
        <f>ROUND(E13*U13,2)</f>
        <v>0</v>
      </c>
      <c r="W13" s="232"/>
      <c r="X13" s="232" t="s">
        <v>138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139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>
      <c r="A14" s="229"/>
      <c r="B14" s="230"/>
      <c r="C14" s="263" t="s">
        <v>148</v>
      </c>
      <c r="D14" s="234"/>
      <c r="E14" s="235">
        <v>135.636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12"/>
      <c r="Z14" s="212"/>
      <c r="AA14" s="212"/>
      <c r="AB14" s="212"/>
      <c r="AC14" s="212"/>
      <c r="AD14" s="212"/>
      <c r="AE14" s="212"/>
      <c r="AF14" s="212"/>
      <c r="AG14" s="212" t="s">
        <v>141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>
      <c r="A15" s="237" t="s">
        <v>132</v>
      </c>
      <c r="B15" s="238" t="s">
        <v>56</v>
      </c>
      <c r="C15" s="261" t="s">
        <v>57</v>
      </c>
      <c r="D15" s="239"/>
      <c r="E15" s="240"/>
      <c r="F15" s="241"/>
      <c r="G15" s="241">
        <f>SUMIF(AG16:AG25,"&lt;&gt;NOR",G16:G25)</f>
        <v>0</v>
      </c>
      <c r="H15" s="241"/>
      <c r="I15" s="241">
        <f>SUM(I16:I25)</f>
        <v>0</v>
      </c>
      <c r="J15" s="241"/>
      <c r="K15" s="241">
        <f>SUM(K16:K25)</f>
        <v>0</v>
      </c>
      <c r="L15" s="241"/>
      <c r="M15" s="241">
        <f>SUM(M16:M25)</f>
        <v>0</v>
      </c>
      <c r="N15" s="241"/>
      <c r="O15" s="241">
        <f>SUM(O16:O25)</f>
        <v>3.7499999999999996</v>
      </c>
      <c r="P15" s="241"/>
      <c r="Q15" s="241">
        <f>SUM(Q16:Q25)</f>
        <v>0</v>
      </c>
      <c r="R15" s="241"/>
      <c r="S15" s="241"/>
      <c r="T15" s="242"/>
      <c r="U15" s="236"/>
      <c r="V15" s="236">
        <f>SUM(V16:V25)</f>
        <v>15.8</v>
      </c>
      <c r="W15" s="236"/>
      <c r="X15" s="236"/>
      <c r="AG15" t="s">
        <v>133</v>
      </c>
    </row>
    <row r="16" spans="1:60" outlineLevel="1">
      <c r="A16" s="243">
        <v>4</v>
      </c>
      <c r="B16" s="244" t="s">
        <v>149</v>
      </c>
      <c r="C16" s="262" t="s">
        <v>150</v>
      </c>
      <c r="D16" s="245" t="s">
        <v>151</v>
      </c>
      <c r="E16" s="246">
        <v>13.635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21</v>
      </c>
      <c r="M16" s="248">
        <f>G16*(1+L16/100)</f>
        <v>0</v>
      </c>
      <c r="N16" s="248">
        <v>0.15658</v>
      </c>
      <c r="O16" s="248">
        <f>ROUND(E16*N16,2)</f>
        <v>2.13</v>
      </c>
      <c r="P16" s="248">
        <v>0</v>
      </c>
      <c r="Q16" s="248">
        <f>ROUND(E16*P16,2)</f>
        <v>0</v>
      </c>
      <c r="R16" s="248"/>
      <c r="S16" s="248" t="s">
        <v>137</v>
      </c>
      <c r="T16" s="249" t="s">
        <v>137</v>
      </c>
      <c r="U16" s="232">
        <v>0.5</v>
      </c>
      <c r="V16" s="232">
        <f>ROUND(E16*U16,2)</f>
        <v>6.82</v>
      </c>
      <c r="W16" s="232"/>
      <c r="X16" s="232" t="s">
        <v>138</v>
      </c>
      <c r="Y16" s="212"/>
      <c r="Z16" s="212"/>
      <c r="AA16" s="212"/>
      <c r="AB16" s="212"/>
      <c r="AC16" s="212"/>
      <c r="AD16" s="212"/>
      <c r="AE16" s="212"/>
      <c r="AF16" s="212"/>
      <c r="AG16" s="212" t="s">
        <v>139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>
      <c r="A17" s="229"/>
      <c r="B17" s="230"/>
      <c r="C17" s="263" t="s">
        <v>152</v>
      </c>
      <c r="D17" s="234"/>
      <c r="E17" s="235">
        <v>13.635</v>
      </c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12"/>
      <c r="Z17" s="212"/>
      <c r="AA17" s="212"/>
      <c r="AB17" s="212"/>
      <c r="AC17" s="212"/>
      <c r="AD17" s="212"/>
      <c r="AE17" s="212"/>
      <c r="AF17" s="212"/>
      <c r="AG17" s="212" t="s">
        <v>141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0.399999999999999" outlineLevel="1">
      <c r="A18" s="243">
        <v>5</v>
      </c>
      <c r="B18" s="244" t="s">
        <v>153</v>
      </c>
      <c r="C18" s="262" t="s">
        <v>154</v>
      </c>
      <c r="D18" s="245" t="s">
        <v>151</v>
      </c>
      <c r="E18" s="246">
        <v>8.4276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21</v>
      </c>
      <c r="M18" s="248">
        <f>G18*(1+L18/100)</f>
        <v>0</v>
      </c>
      <c r="N18" s="248">
        <v>0.17454</v>
      </c>
      <c r="O18" s="248">
        <f>ROUND(E18*N18,2)</f>
        <v>1.47</v>
      </c>
      <c r="P18" s="248">
        <v>0</v>
      </c>
      <c r="Q18" s="248">
        <f>ROUND(E18*P18,2)</f>
        <v>0</v>
      </c>
      <c r="R18" s="248"/>
      <c r="S18" s="248" t="s">
        <v>137</v>
      </c>
      <c r="T18" s="249" t="s">
        <v>137</v>
      </c>
      <c r="U18" s="232">
        <v>0.78149999999999997</v>
      </c>
      <c r="V18" s="232">
        <f>ROUND(E18*U18,2)</f>
        <v>6.59</v>
      </c>
      <c r="W18" s="232"/>
      <c r="X18" s="232" t="s">
        <v>138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139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>
      <c r="A19" s="229"/>
      <c r="B19" s="230"/>
      <c r="C19" s="263" t="s">
        <v>155</v>
      </c>
      <c r="D19" s="234"/>
      <c r="E19" s="235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12"/>
      <c r="Z19" s="212"/>
      <c r="AA19" s="212"/>
      <c r="AB19" s="212"/>
      <c r="AC19" s="212"/>
      <c r="AD19" s="212"/>
      <c r="AE19" s="212"/>
      <c r="AF19" s="212"/>
      <c r="AG19" s="212" t="s">
        <v>141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>
      <c r="A20" s="229"/>
      <c r="B20" s="230"/>
      <c r="C20" s="263" t="s">
        <v>156</v>
      </c>
      <c r="D20" s="234"/>
      <c r="E20" s="235">
        <v>4.4676</v>
      </c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12"/>
      <c r="Z20" s="212"/>
      <c r="AA20" s="212"/>
      <c r="AB20" s="212"/>
      <c r="AC20" s="212"/>
      <c r="AD20" s="212"/>
      <c r="AE20" s="212"/>
      <c r="AF20" s="212"/>
      <c r="AG20" s="212" t="s">
        <v>141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>
      <c r="A21" s="229"/>
      <c r="B21" s="230"/>
      <c r="C21" s="263" t="s">
        <v>157</v>
      </c>
      <c r="D21" s="234"/>
      <c r="E21" s="235">
        <v>3.96</v>
      </c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12"/>
      <c r="Z21" s="212"/>
      <c r="AA21" s="212"/>
      <c r="AB21" s="212"/>
      <c r="AC21" s="212"/>
      <c r="AD21" s="212"/>
      <c r="AE21" s="212"/>
      <c r="AF21" s="212"/>
      <c r="AG21" s="212" t="s">
        <v>141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0.399999999999999" outlineLevel="1">
      <c r="A22" s="250">
        <v>6</v>
      </c>
      <c r="B22" s="251" t="s">
        <v>158</v>
      </c>
      <c r="C22" s="264" t="s">
        <v>159</v>
      </c>
      <c r="D22" s="252" t="s">
        <v>160</v>
      </c>
      <c r="E22" s="253">
        <v>1</v>
      </c>
      <c r="F22" s="254"/>
      <c r="G22" s="255">
        <f>ROUND(E22*F22,2)</f>
        <v>0</v>
      </c>
      <c r="H22" s="254"/>
      <c r="I22" s="255">
        <f>ROUND(E22*H22,2)</f>
        <v>0</v>
      </c>
      <c r="J22" s="254"/>
      <c r="K22" s="255">
        <f>ROUND(E22*J22,2)</f>
        <v>0</v>
      </c>
      <c r="L22" s="255">
        <v>21</v>
      </c>
      <c r="M22" s="255">
        <f>G22*(1+L22/100)</f>
        <v>0</v>
      </c>
      <c r="N22" s="255">
        <v>5.2720000000000003E-2</v>
      </c>
      <c r="O22" s="255">
        <f>ROUND(E22*N22,2)</f>
        <v>0.05</v>
      </c>
      <c r="P22" s="255">
        <v>0</v>
      </c>
      <c r="Q22" s="255">
        <f>ROUND(E22*P22,2)</f>
        <v>0</v>
      </c>
      <c r="R22" s="255"/>
      <c r="S22" s="255" t="s">
        <v>137</v>
      </c>
      <c r="T22" s="256" t="s">
        <v>137</v>
      </c>
      <c r="U22" s="232">
        <v>0.57789999999999997</v>
      </c>
      <c r="V22" s="232">
        <f>ROUND(E22*U22,2)</f>
        <v>0.57999999999999996</v>
      </c>
      <c r="W22" s="232"/>
      <c r="X22" s="232" t="s">
        <v>138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139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>
      <c r="A23" s="243">
        <v>7</v>
      </c>
      <c r="B23" s="244" t="s">
        <v>161</v>
      </c>
      <c r="C23" s="262" t="s">
        <v>162</v>
      </c>
      <c r="D23" s="245" t="s">
        <v>147</v>
      </c>
      <c r="E23" s="246">
        <v>8.7989999999999999E-2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21</v>
      </c>
      <c r="M23" s="248">
        <f>G23*(1+L23/100)</f>
        <v>0</v>
      </c>
      <c r="N23" s="248">
        <v>1.0900000000000001</v>
      </c>
      <c r="O23" s="248">
        <f>ROUND(E23*N23,2)</f>
        <v>0.1</v>
      </c>
      <c r="P23" s="248">
        <v>0</v>
      </c>
      <c r="Q23" s="248">
        <f>ROUND(E23*P23,2)</f>
        <v>0</v>
      </c>
      <c r="R23" s="248"/>
      <c r="S23" s="248" t="s">
        <v>137</v>
      </c>
      <c r="T23" s="249" t="s">
        <v>137</v>
      </c>
      <c r="U23" s="232">
        <v>20.6</v>
      </c>
      <c r="V23" s="232">
        <f>ROUND(E23*U23,2)</f>
        <v>1.81</v>
      </c>
      <c r="W23" s="232"/>
      <c r="X23" s="232" t="s">
        <v>138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139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>
      <c r="A24" s="229"/>
      <c r="B24" s="230"/>
      <c r="C24" s="263" t="s">
        <v>163</v>
      </c>
      <c r="D24" s="234"/>
      <c r="E24" s="235">
        <v>3.5029999999999999E-2</v>
      </c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12"/>
      <c r="Z24" s="212"/>
      <c r="AA24" s="212"/>
      <c r="AB24" s="212"/>
      <c r="AC24" s="212"/>
      <c r="AD24" s="212"/>
      <c r="AE24" s="212"/>
      <c r="AF24" s="212"/>
      <c r="AG24" s="212" t="s">
        <v>141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>
      <c r="A25" s="229"/>
      <c r="B25" s="230"/>
      <c r="C25" s="263" t="s">
        <v>164</v>
      </c>
      <c r="D25" s="234"/>
      <c r="E25" s="235">
        <v>5.296E-2</v>
      </c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12"/>
      <c r="Z25" s="212"/>
      <c r="AA25" s="212"/>
      <c r="AB25" s="212"/>
      <c r="AC25" s="212"/>
      <c r="AD25" s="212"/>
      <c r="AE25" s="212"/>
      <c r="AF25" s="212"/>
      <c r="AG25" s="212" t="s">
        <v>141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>
      <c r="A26" s="237" t="s">
        <v>132</v>
      </c>
      <c r="B26" s="238" t="s">
        <v>58</v>
      </c>
      <c r="C26" s="261" t="s">
        <v>59</v>
      </c>
      <c r="D26" s="239"/>
      <c r="E26" s="240"/>
      <c r="F26" s="241"/>
      <c r="G26" s="241">
        <f>SUMIF(AG27:AG35,"&lt;&gt;NOR",G27:G35)</f>
        <v>0</v>
      </c>
      <c r="H26" s="241"/>
      <c r="I26" s="241">
        <f>SUM(I27:I35)</f>
        <v>0</v>
      </c>
      <c r="J26" s="241"/>
      <c r="K26" s="241">
        <f>SUM(K27:K35)</f>
        <v>0</v>
      </c>
      <c r="L26" s="241"/>
      <c r="M26" s="241">
        <f>SUM(M27:M35)</f>
        <v>0</v>
      </c>
      <c r="N26" s="241"/>
      <c r="O26" s="241">
        <f>SUM(O27:O35)</f>
        <v>7.31</v>
      </c>
      <c r="P26" s="241"/>
      <c r="Q26" s="241">
        <f>SUM(Q27:Q35)</f>
        <v>0</v>
      </c>
      <c r="R26" s="241"/>
      <c r="S26" s="241"/>
      <c r="T26" s="242"/>
      <c r="U26" s="236"/>
      <c r="V26" s="236">
        <f>SUM(V27:V35)</f>
        <v>40.370000000000005</v>
      </c>
      <c r="W26" s="236"/>
      <c r="X26" s="236"/>
      <c r="AG26" t="s">
        <v>133</v>
      </c>
    </row>
    <row r="27" spans="1:60" outlineLevel="1">
      <c r="A27" s="243">
        <v>8</v>
      </c>
      <c r="B27" s="244" t="s">
        <v>165</v>
      </c>
      <c r="C27" s="262" t="s">
        <v>166</v>
      </c>
      <c r="D27" s="245" t="s">
        <v>151</v>
      </c>
      <c r="E27" s="246">
        <v>53.989550000000001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21</v>
      </c>
      <c r="M27" s="248">
        <f>G27*(1+L27/100)</f>
        <v>0</v>
      </c>
      <c r="N27" s="248">
        <v>0.10091</v>
      </c>
      <c r="O27" s="248">
        <f>ROUND(E27*N27,2)</f>
        <v>5.45</v>
      </c>
      <c r="P27" s="248">
        <v>0</v>
      </c>
      <c r="Q27" s="248">
        <f>ROUND(E27*P27,2)</f>
        <v>0</v>
      </c>
      <c r="R27" s="248"/>
      <c r="S27" s="248" t="s">
        <v>137</v>
      </c>
      <c r="T27" s="249" t="s">
        <v>137</v>
      </c>
      <c r="U27" s="232">
        <v>0.52</v>
      </c>
      <c r="V27" s="232">
        <f>ROUND(E27*U27,2)</f>
        <v>28.07</v>
      </c>
      <c r="W27" s="232"/>
      <c r="X27" s="232" t="s">
        <v>138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139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>
      <c r="A28" s="229"/>
      <c r="B28" s="230"/>
      <c r="C28" s="263" t="s">
        <v>167</v>
      </c>
      <c r="D28" s="234"/>
      <c r="E28" s="235">
        <v>36.339799999999997</v>
      </c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12"/>
      <c r="Z28" s="212"/>
      <c r="AA28" s="212"/>
      <c r="AB28" s="212"/>
      <c r="AC28" s="212"/>
      <c r="AD28" s="212"/>
      <c r="AE28" s="212"/>
      <c r="AF28" s="212"/>
      <c r="AG28" s="212" t="s">
        <v>141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>
      <c r="A29" s="229"/>
      <c r="B29" s="230"/>
      <c r="C29" s="263" t="s">
        <v>168</v>
      </c>
      <c r="D29" s="234"/>
      <c r="E29" s="235">
        <v>17.649750000000001</v>
      </c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12"/>
      <c r="Z29" s="212"/>
      <c r="AA29" s="212"/>
      <c r="AB29" s="212"/>
      <c r="AC29" s="212"/>
      <c r="AD29" s="212"/>
      <c r="AE29" s="212"/>
      <c r="AF29" s="212"/>
      <c r="AG29" s="212" t="s">
        <v>141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>
      <c r="A30" s="243">
        <v>9</v>
      </c>
      <c r="B30" s="244" t="s">
        <v>169</v>
      </c>
      <c r="C30" s="262" t="s">
        <v>170</v>
      </c>
      <c r="D30" s="245" t="s">
        <v>151</v>
      </c>
      <c r="E30" s="246">
        <v>9.9239999999999995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21</v>
      </c>
      <c r="M30" s="248">
        <f>G30*(1+L30/100)</f>
        <v>0</v>
      </c>
      <c r="N30" s="248">
        <v>9.3240000000000003E-2</v>
      </c>
      <c r="O30" s="248">
        <f>ROUND(E30*N30,2)</f>
        <v>0.93</v>
      </c>
      <c r="P30" s="248">
        <v>0</v>
      </c>
      <c r="Q30" s="248">
        <f>ROUND(E30*P30,2)</f>
        <v>0</v>
      </c>
      <c r="R30" s="248"/>
      <c r="S30" s="248" t="s">
        <v>137</v>
      </c>
      <c r="T30" s="249" t="s">
        <v>137</v>
      </c>
      <c r="U30" s="232">
        <v>0.78700000000000003</v>
      </c>
      <c r="V30" s="232">
        <f>ROUND(E30*U30,2)</f>
        <v>7.81</v>
      </c>
      <c r="W30" s="232"/>
      <c r="X30" s="232" t="s">
        <v>138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139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>
      <c r="A31" s="229"/>
      <c r="B31" s="230"/>
      <c r="C31" s="263" t="s">
        <v>171</v>
      </c>
      <c r="D31" s="234"/>
      <c r="E31" s="235">
        <v>1.08</v>
      </c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12"/>
      <c r="Z31" s="212"/>
      <c r="AA31" s="212"/>
      <c r="AB31" s="212"/>
      <c r="AC31" s="212"/>
      <c r="AD31" s="212"/>
      <c r="AE31" s="212"/>
      <c r="AF31" s="212"/>
      <c r="AG31" s="212" t="s">
        <v>141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>
      <c r="A32" s="229"/>
      <c r="B32" s="230"/>
      <c r="C32" s="263" t="s">
        <v>172</v>
      </c>
      <c r="D32" s="234"/>
      <c r="E32" s="235">
        <v>7.0439999999999996</v>
      </c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12"/>
      <c r="Z32" s="212"/>
      <c r="AA32" s="212"/>
      <c r="AB32" s="212"/>
      <c r="AC32" s="212"/>
      <c r="AD32" s="212"/>
      <c r="AE32" s="212"/>
      <c r="AF32" s="212"/>
      <c r="AG32" s="212" t="s">
        <v>141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>
      <c r="A33" s="229"/>
      <c r="B33" s="230"/>
      <c r="C33" s="263" t="s">
        <v>173</v>
      </c>
      <c r="D33" s="234"/>
      <c r="E33" s="235">
        <v>1.8</v>
      </c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12"/>
      <c r="Z33" s="212"/>
      <c r="AA33" s="212"/>
      <c r="AB33" s="212"/>
      <c r="AC33" s="212"/>
      <c r="AD33" s="212"/>
      <c r="AE33" s="212"/>
      <c r="AF33" s="212"/>
      <c r="AG33" s="212" t="s">
        <v>141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>
      <c r="A34" s="243">
        <v>10</v>
      </c>
      <c r="B34" s="244" t="s">
        <v>174</v>
      </c>
      <c r="C34" s="262" t="s">
        <v>175</v>
      </c>
      <c r="D34" s="245" t="s">
        <v>151</v>
      </c>
      <c r="E34" s="246">
        <v>5.76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8">
        <v>0.16072</v>
      </c>
      <c r="O34" s="248">
        <f>ROUND(E34*N34,2)</f>
        <v>0.93</v>
      </c>
      <c r="P34" s="248">
        <v>0</v>
      </c>
      <c r="Q34" s="248">
        <f>ROUND(E34*P34,2)</f>
        <v>0</v>
      </c>
      <c r="R34" s="248"/>
      <c r="S34" s="248" t="s">
        <v>137</v>
      </c>
      <c r="T34" s="249" t="s">
        <v>137</v>
      </c>
      <c r="U34" s="232">
        <v>0.78</v>
      </c>
      <c r="V34" s="232">
        <f>ROUND(E34*U34,2)</f>
        <v>4.49</v>
      </c>
      <c r="W34" s="232"/>
      <c r="X34" s="232" t="s">
        <v>138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139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>
      <c r="A35" s="229"/>
      <c r="B35" s="230"/>
      <c r="C35" s="263" t="s">
        <v>176</v>
      </c>
      <c r="D35" s="234"/>
      <c r="E35" s="235">
        <v>5.76</v>
      </c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12"/>
      <c r="Z35" s="212"/>
      <c r="AA35" s="212"/>
      <c r="AB35" s="212"/>
      <c r="AC35" s="212"/>
      <c r="AD35" s="212"/>
      <c r="AE35" s="212"/>
      <c r="AF35" s="212"/>
      <c r="AG35" s="212" t="s">
        <v>141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>
      <c r="A36" s="237" t="s">
        <v>132</v>
      </c>
      <c r="B36" s="238" t="s">
        <v>60</v>
      </c>
      <c r="C36" s="261" t="s">
        <v>61</v>
      </c>
      <c r="D36" s="239"/>
      <c r="E36" s="240"/>
      <c r="F36" s="241"/>
      <c r="G36" s="241">
        <f>SUMIF(AG37:AG38,"&lt;&gt;NOR",G37:G38)</f>
        <v>0</v>
      </c>
      <c r="H36" s="241"/>
      <c r="I36" s="241">
        <f>SUM(I37:I38)</f>
        <v>0</v>
      </c>
      <c r="J36" s="241"/>
      <c r="K36" s="241">
        <f>SUM(K37:K38)</f>
        <v>0</v>
      </c>
      <c r="L36" s="241"/>
      <c r="M36" s="241">
        <f>SUM(M37:M38)</f>
        <v>0</v>
      </c>
      <c r="N36" s="241"/>
      <c r="O36" s="241">
        <f>SUM(O37:O38)</f>
        <v>0.36</v>
      </c>
      <c r="P36" s="241"/>
      <c r="Q36" s="241">
        <f>SUM(Q37:Q38)</f>
        <v>0</v>
      </c>
      <c r="R36" s="241"/>
      <c r="S36" s="241"/>
      <c r="T36" s="242"/>
      <c r="U36" s="236"/>
      <c r="V36" s="236">
        <f>SUM(V37:V38)</f>
        <v>21.11</v>
      </c>
      <c r="W36" s="236"/>
      <c r="X36" s="236"/>
      <c r="AG36" t="s">
        <v>133</v>
      </c>
    </row>
    <row r="37" spans="1:60" outlineLevel="1">
      <c r="A37" s="243">
        <v>11</v>
      </c>
      <c r="B37" s="244" t="s">
        <v>177</v>
      </c>
      <c r="C37" s="262" t="s">
        <v>178</v>
      </c>
      <c r="D37" s="245" t="s">
        <v>151</v>
      </c>
      <c r="E37" s="246">
        <v>42.22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8">
        <f>G37*(1+L37/100)</f>
        <v>0</v>
      </c>
      <c r="N37" s="248">
        <v>8.6E-3</v>
      </c>
      <c r="O37" s="248">
        <f>ROUND(E37*N37,2)</f>
        <v>0.36</v>
      </c>
      <c r="P37" s="248">
        <v>0</v>
      </c>
      <c r="Q37" s="248">
        <f>ROUND(E37*P37,2)</f>
        <v>0</v>
      </c>
      <c r="R37" s="248"/>
      <c r="S37" s="248" t="s">
        <v>137</v>
      </c>
      <c r="T37" s="249" t="s">
        <v>137</v>
      </c>
      <c r="U37" s="232">
        <v>0.5</v>
      </c>
      <c r="V37" s="232">
        <f>ROUND(E37*U37,2)</f>
        <v>21.11</v>
      </c>
      <c r="W37" s="232"/>
      <c r="X37" s="232" t="s">
        <v>138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139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>
      <c r="A38" s="229"/>
      <c r="B38" s="230"/>
      <c r="C38" s="263" t="s">
        <v>179</v>
      </c>
      <c r="D38" s="234"/>
      <c r="E38" s="235">
        <v>42.22</v>
      </c>
      <c r="F38" s="232"/>
      <c r="G38" s="232"/>
      <c r="H38" s="232"/>
      <c r="I38" s="232"/>
      <c r="J38" s="232"/>
      <c r="K38" s="232"/>
      <c r="L38" s="232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12"/>
      <c r="Z38" s="212"/>
      <c r="AA38" s="212"/>
      <c r="AB38" s="212"/>
      <c r="AC38" s="212"/>
      <c r="AD38" s="212"/>
      <c r="AE38" s="212"/>
      <c r="AF38" s="212"/>
      <c r="AG38" s="212" t="s">
        <v>141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>
      <c r="A39" s="237" t="s">
        <v>132</v>
      </c>
      <c r="B39" s="238" t="s">
        <v>62</v>
      </c>
      <c r="C39" s="261" t="s">
        <v>63</v>
      </c>
      <c r="D39" s="239"/>
      <c r="E39" s="240"/>
      <c r="F39" s="241"/>
      <c r="G39" s="241">
        <f>SUMIF(AG40:AG103,"&lt;&gt;NOR",G40:G103)</f>
        <v>0</v>
      </c>
      <c r="H39" s="241"/>
      <c r="I39" s="241">
        <f>SUM(I40:I103)</f>
        <v>0</v>
      </c>
      <c r="J39" s="241"/>
      <c r="K39" s="241">
        <f>SUM(K40:K103)</f>
        <v>0</v>
      </c>
      <c r="L39" s="241"/>
      <c r="M39" s="241">
        <f>SUM(M40:M103)</f>
        <v>0</v>
      </c>
      <c r="N39" s="241"/>
      <c r="O39" s="241">
        <f>SUM(O40:O103)</f>
        <v>37.679999999999993</v>
      </c>
      <c r="P39" s="241"/>
      <c r="Q39" s="241">
        <f>SUM(Q40:Q103)</f>
        <v>0</v>
      </c>
      <c r="R39" s="241"/>
      <c r="S39" s="241"/>
      <c r="T39" s="242"/>
      <c r="U39" s="236"/>
      <c r="V39" s="236">
        <f>SUM(V40:V103)</f>
        <v>771.53</v>
      </c>
      <c r="W39" s="236"/>
      <c r="X39" s="236"/>
      <c r="AG39" t="s">
        <v>133</v>
      </c>
    </row>
    <row r="40" spans="1:60" outlineLevel="1">
      <c r="A40" s="243">
        <v>12</v>
      </c>
      <c r="B40" s="244" t="s">
        <v>180</v>
      </c>
      <c r="C40" s="262" t="s">
        <v>181</v>
      </c>
      <c r="D40" s="245" t="s">
        <v>151</v>
      </c>
      <c r="E40" s="246">
        <v>35.1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21</v>
      </c>
      <c r="M40" s="248">
        <f>G40*(1+L40/100)</f>
        <v>0</v>
      </c>
      <c r="N40" s="248">
        <v>4.0000000000000003E-5</v>
      </c>
      <c r="O40" s="248">
        <f>ROUND(E40*N40,2)</f>
        <v>0</v>
      </c>
      <c r="P40" s="248">
        <v>0</v>
      </c>
      <c r="Q40" s="248">
        <f>ROUND(E40*P40,2)</f>
        <v>0</v>
      </c>
      <c r="R40" s="248"/>
      <c r="S40" s="248" t="s">
        <v>137</v>
      </c>
      <c r="T40" s="249" t="s">
        <v>137</v>
      </c>
      <c r="U40" s="232">
        <v>7.8E-2</v>
      </c>
      <c r="V40" s="232">
        <f>ROUND(E40*U40,2)</f>
        <v>2.74</v>
      </c>
      <c r="W40" s="232"/>
      <c r="X40" s="232" t="s">
        <v>138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139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>
      <c r="A41" s="229"/>
      <c r="B41" s="230"/>
      <c r="C41" s="263" t="s">
        <v>182</v>
      </c>
      <c r="D41" s="234"/>
      <c r="E41" s="235">
        <v>35.1</v>
      </c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12"/>
      <c r="Z41" s="212"/>
      <c r="AA41" s="212"/>
      <c r="AB41" s="212"/>
      <c r="AC41" s="212"/>
      <c r="AD41" s="212"/>
      <c r="AE41" s="212"/>
      <c r="AF41" s="212"/>
      <c r="AG41" s="212" t="s">
        <v>141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>
      <c r="A42" s="243">
        <v>13</v>
      </c>
      <c r="B42" s="244" t="s">
        <v>183</v>
      </c>
      <c r="C42" s="262" t="s">
        <v>184</v>
      </c>
      <c r="D42" s="245" t="s">
        <v>151</v>
      </c>
      <c r="E42" s="246">
        <v>260.48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21</v>
      </c>
      <c r="M42" s="248">
        <f>G42*(1+L42/100)</f>
        <v>0</v>
      </c>
      <c r="N42" s="248">
        <v>1.7680000000000001E-2</v>
      </c>
      <c r="O42" s="248">
        <f>ROUND(E42*N42,2)</f>
        <v>4.6100000000000003</v>
      </c>
      <c r="P42" s="248">
        <v>0</v>
      </c>
      <c r="Q42" s="248">
        <f>ROUND(E42*P42,2)</f>
        <v>0</v>
      </c>
      <c r="R42" s="248"/>
      <c r="S42" s="248" t="s">
        <v>137</v>
      </c>
      <c r="T42" s="249" t="s">
        <v>137</v>
      </c>
      <c r="U42" s="232">
        <v>0.39</v>
      </c>
      <c r="V42" s="232">
        <f>ROUND(E42*U42,2)</f>
        <v>101.59</v>
      </c>
      <c r="W42" s="232"/>
      <c r="X42" s="232" t="s">
        <v>138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139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>
      <c r="A43" s="229"/>
      <c r="B43" s="230"/>
      <c r="C43" s="263" t="s">
        <v>185</v>
      </c>
      <c r="D43" s="234"/>
      <c r="E43" s="235">
        <v>7.8</v>
      </c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12"/>
      <c r="Z43" s="212"/>
      <c r="AA43" s="212"/>
      <c r="AB43" s="212"/>
      <c r="AC43" s="212"/>
      <c r="AD43" s="212"/>
      <c r="AE43" s="212"/>
      <c r="AF43" s="212"/>
      <c r="AG43" s="212" t="s">
        <v>141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>
      <c r="A44" s="229"/>
      <c r="B44" s="230"/>
      <c r="C44" s="263" t="s">
        <v>186</v>
      </c>
      <c r="D44" s="234"/>
      <c r="E44" s="235">
        <v>12.15</v>
      </c>
      <c r="F44" s="232"/>
      <c r="G44" s="232"/>
      <c r="H44" s="232"/>
      <c r="I44" s="232"/>
      <c r="J44" s="232"/>
      <c r="K44" s="232"/>
      <c r="L44" s="232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12"/>
      <c r="Z44" s="212"/>
      <c r="AA44" s="212"/>
      <c r="AB44" s="212"/>
      <c r="AC44" s="212"/>
      <c r="AD44" s="212"/>
      <c r="AE44" s="212"/>
      <c r="AF44" s="212"/>
      <c r="AG44" s="212" t="s">
        <v>141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>
      <c r="A45" s="229"/>
      <c r="B45" s="230"/>
      <c r="C45" s="263" t="s">
        <v>187</v>
      </c>
      <c r="D45" s="234"/>
      <c r="E45" s="235">
        <v>13.22</v>
      </c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12"/>
      <c r="Z45" s="212"/>
      <c r="AA45" s="212"/>
      <c r="AB45" s="212"/>
      <c r="AC45" s="212"/>
      <c r="AD45" s="212"/>
      <c r="AE45" s="212"/>
      <c r="AF45" s="212"/>
      <c r="AG45" s="212" t="s">
        <v>141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>
      <c r="A46" s="229"/>
      <c r="B46" s="230"/>
      <c r="C46" s="263" t="s">
        <v>188</v>
      </c>
      <c r="D46" s="234"/>
      <c r="E46" s="235">
        <v>12.15</v>
      </c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12"/>
      <c r="Z46" s="212"/>
      <c r="AA46" s="212"/>
      <c r="AB46" s="212"/>
      <c r="AC46" s="212"/>
      <c r="AD46" s="212"/>
      <c r="AE46" s="212"/>
      <c r="AF46" s="212"/>
      <c r="AG46" s="212" t="s">
        <v>141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>
      <c r="A47" s="229"/>
      <c r="B47" s="230"/>
      <c r="C47" s="263" t="s">
        <v>189</v>
      </c>
      <c r="D47" s="234"/>
      <c r="E47" s="235">
        <v>14.18</v>
      </c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12"/>
      <c r="Z47" s="212"/>
      <c r="AA47" s="212"/>
      <c r="AB47" s="212"/>
      <c r="AC47" s="212"/>
      <c r="AD47" s="212"/>
      <c r="AE47" s="212"/>
      <c r="AF47" s="212"/>
      <c r="AG47" s="212" t="s">
        <v>141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>
      <c r="A48" s="229"/>
      <c r="B48" s="230"/>
      <c r="C48" s="263" t="s">
        <v>190</v>
      </c>
      <c r="D48" s="234"/>
      <c r="E48" s="235">
        <v>14.18</v>
      </c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12"/>
      <c r="Z48" s="212"/>
      <c r="AA48" s="212"/>
      <c r="AB48" s="212"/>
      <c r="AC48" s="212"/>
      <c r="AD48" s="212"/>
      <c r="AE48" s="212"/>
      <c r="AF48" s="212"/>
      <c r="AG48" s="212" t="s">
        <v>141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>
      <c r="A49" s="229"/>
      <c r="B49" s="230"/>
      <c r="C49" s="263" t="s">
        <v>191</v>
      </c>
      <c r="D49" s="234"/>
      <c r="E49" s="235">
        <v>28.96</v>
      </c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12"/>
      <c r="Z49" s="212"/>
      <c r="AA49" s="212"/>
      <c r="AB49" s="212"/>
      <c r="AC49" s="212"/>
      <c r="AD49" s="212"/>
      <c r="AE49" s="212"/>
      <c r="AF49" s="212"/>
      <c r="AG49" s="212" t="s">
        <v>141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>
      <c r="A50" s="229"/>
      <c r="B50" s="230"/>
      <c r="C50" s="263" t="s">
        <v>192</v>
      </c>
      <c r="D50" s="234"/>
      <c r="E50" s="235">
        <v>17.239999999999998</v>
      </c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12"/>
      <c r="Z50" s="212"/>
      <c r="AA50" s="212"/>
      <c r="AB50" s="212"/>
      <c r="AC50" s="212"/>
      <c r="AD50" s="212"/>
      <c r="AE50" s="212"/>
      <c r="AF50" s="212"/>
      <c r="AG50" s="212" t="s">
        <v>141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>
      <c r="A51" s="229"/>
      <c r="B51" s="230"/>
      <c r="C51" s="263" t="s">
        <v>193</v>
      </c>
      <c r="D51" s="234"/>
      <c r="E51" s="235">
        <v>20.52</v>
      </c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12"/>
      <c r="Z51" s="212"/>
      <c r="AA51" s="212"/>
      <c r="AB51" s="212"/>
      <c r="AC51" s="212"/>
      <c r="AD51" s="212"/>
      <c r="AE51" s="212"/>
      <c r="AF51" s="212"/>
      <c r="AG51" s="212" t="s">
        <v>141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>
      <c r="A52" s="229"/>
      <c r="B52" s="230"/>
      <c r="C52" s="263" t="s">
        <v>194</v>
      </c>
      <c r="D52" s="234"/>
      <c r="E52" s="235">
        <v>20.52</v>
      </c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12"/>
      <c r="Z52" s="212"/>
      <c r="AA52" s="212"/>
      <c r="AB52" s="212"/>
      <c r="AC52" s="212"/>
      <c r="AD52" s="212"/>
      <c r="AE52" s="212"/>
      <c r="AF52" s="212"/>
      <c r="AG52" s="212" t="s">
        <v>141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>
      <c r="A53" s="229"/>
      <c r="B53" s="230"/>
      <c r="C53" s="263" t="s">
        <v>195</v>
      </c>
      <c r="D53" s="234"/>
      <c r="E53" s="235">
        <v>25.08</v>
      </c>
      <c r="F53" s="232"/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12"/>
      <c r="Z53" s="212"/>
      <c r="AA53" s="212"/>
      <c r="AB53" s="212"/>
      <c r="AC53" s="212"/>
      <c r="AD53" s="212"/>
      <c r="AE53" s="212"/>
      <c r="AF53" s="212"/>
      <c r="AG53" s="212" t="s">
        <v>141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>
      <c r="A54" s="229"/>
      <c r="B54" s="230"/>
      <c r="C54" s="263" t="s">
        <v>196</v>
      </c>
      <c r="D54" s="234"/>
      <c r="E54" s="235">
        <v>16.440000000000001</v>
      </c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12"/>
      <c r="Z54" s="212"/>
      <c r="AA54" s="212"/>
      <c r="AB54" s="212"/>
      <c r="AC54" s="212"/>
      <c r="AD54" s="212"/>
      <c r="AE54" s="212"/>
      <c r="AF54" s="212"/>
      <c r="AG54" s="212" t="s">
        <v>141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>
      <c r="A55" s="229"/>
      <c r="B55" s="230"/>
      <c r="C55" s="263" t="s">
        <v>197</v>
      </c>
      <c r="D55" s="234"/>
      <c r="E55" s="235">
        <v>3.2</v>
      </c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12"/>
      <c r="Z55" s="212"/>
      <c r="AA55" s="212"/>
      <c r="AB55" s="212"/>
      <c r="AC55" s="212"/>
      <c r="AD55" s="212"/>
      <c r="AE55" s="212"/>
      <c r="AF55" s="212"/>
      <c r="AG55" s="212" t="s">
        <v>141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>
      <c r="A56" s="229"/>
      <c r="B56" s="230"/>
      <c r="C56" s="263" t="s">
        <v>198</v>
      </c>
      <c r="D56" s="234"/>
      <c r="E56" s="235">
        <v>20.52</v>
      </c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12"/>
      <c r="Z56" s="212"/>
      <c r="AA56" s="212"/>
      <c r="AB56" s="212"/>
      <c r="AC56" s="212"/>
      <c r="AD56" s="212"/>
      <c r="AE56" s="212"/>
      <c r="AF56" s="212"/>
      <c r="AG56" s="212" t="s">
        <v>141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>
      <c r="A57" s="229"/>
      <c r="B57" s="230"/>
      <c r="C57" s="263" t="s">
        <v>199</v>
      </c>
      <c r="D57" s="234"/>
      <c r="E57" s="235">
        <v>14.54</v>
      </c>
      <c r="F57" s="232"/>
      <c r="G57" s="232"/>
      <c r="H57" s="232"/>
      <c r="I57" s="232"/>
      <c r="J57" s="232"/>
      <c r="K57" s="232"/>
      <c r="L57" s="232"/>
      <c r="M57" s="232"/>
      <c r="N57" s="232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12"/>
      <c r="Z57" s="212"/>
      <c r="AA57" s="212"/>
      <c r="AB57" s="212"/>
      <c r="AC57" s="212"/>
      <c r="AD57" s="212"/>
      <c r="AE57" s="212"/>
      <c r="AF57" s="212"/>
      <c r="AG57" s="212" t="s">
        <v>141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>
      <c r="A58" s="229"/>
      <c r="B58" s="230"/>
      <c r="C58" s="263" t="s">
        <v>200</v>
      </c>
      <c r="D58" s="234"/>
      <c r="E58" s="235">
        <v>5.39</v>
      </c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12"/>
      <c r="Z58" s="212"/>
      <c r="AA58" s="212"/>
      <c r="AB58" s="212"/>
      <c r="AC58" s="212"/>
      <c r="AD58" s="212"/>
      <c r="AE58" s="212"/>
      <c r="AF58" s="212"/>
      <c r="AG58" s="212" t="s">
        <v>141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>
      <c r="A59" s="229"/>
      <c r="B59" s="230"/>
      <c r="C59" s="263" t="s">
        <v>201</v>
      </c>
      <c r="D59" s="234"/>
      <c r="E59" s="235">
        <v>6.82</v>
      </c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12"/>
      <c r="Z59" s="212"/>
      <c r="AA59" s="212"/>
      <c r="AB59" s="212"/>
      <c r="AC59" s="212"/>
      <c r="AD59" s="212"/>
      <c r="AE59" s="212"/>
      <c r="AF59" s="212"/>
      <c r="AG59" s="212" t="s">
        <v>141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>
      <c r="A60" s="229"/>
      <c r="B60" s="230"/>
      <c r="C60" s="263" t="s">
        <v>202</v>
      </c>
      <c r="D60" s="234"/>
      <c r="E60" s="235">
        <v>7.57</v>
      </c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12"/>
      <c r="Z60" s="212"/>
      <c r="AA60" s="212"/>
      <c r="AB60" s="212"/>
      <c r="AC60" s="212"/>
      <c r="AD60" s="212"/>
      <c r="AE60" s="212"/>
      <c r="AF60" s="212"/>
      <c r="AG60" s="212" t="s">
        <v>141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>
      <c r="A61" s="243">
        <v>14</v>
      </c>
      <c r="B61" s="244" t="s">
        <v>203</v>
      </c>
      <c r="C61" s="262" t="s">
        <v>204</v>
      </c>
      <c r="D61" s="245" t="s">
        <v>151</v>
      </c>
      <c r="E61" s="246">
        <v>95.344999999999999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21</v>
      </c>
      <c r="M61" s="248">
        <f>G61*(1+L61/100)</f>
        <v>0</v>
      </c>
      <c r="N61" s="248">
        <v>4.4139999999999999E-2</v>
      </c>
      <c r="O61" s="248">
        <f>ROUND(E61*N61,2)</f>
        <v>4.21</v>
      </c>
      <c r="P61" s="248">
        <v>0</v>
      </c>
      <c r="Q61" s="248">
        <f>ROUND(E61*P61,2)</f>
        <v>0</v>
      </c>
      <c r="R61" s="248"/>
      <c r="S61" s="248" t="s">
        <v>137</v>
      </c>
      <c r="T61" s="249" t="s">
        <v>137</v>
      </c>
      <c r="U61" s="232">
        <v>0.6</v>
      </c>
      <c r="V61" s="232">
        <f>ROUND(E61*U61,2)</f>
        <v>57.21</v>
      </c>
      <c r="W61" s="232"/>
      <c r="X61" s="232" t="s">
        <v>138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139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>
      <c r="A62" s="229"/>
      <c r="B62" s="230"/>
      <c r="C62" s="263" t="s">
        <v>205</v>
      </c>
      <c r="D62" s="234"/>
      <c r="E62" s="235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12"/>
      <c r="Z62" s="212"/>
      <c r="AA62" s="212"/>
      <c r="AB62" s="212"/>
      <c r="AC62" s="212"/>
      <c r="AD62" s="212"/>
      <c r="AE62" s="212"/>
      <c r="AF62" s="212"/>
      <c r="AG62" s="212" t="s">
        <v>141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0.399999999999999" outlineLevel="1">
      <c r="A63" s="229"/>
      <c r="B63" s="230"/>
      <c r="C63" s="263" t="s">
        <v>206</v>
      </c>
      <c r="D63" s="234"/>
      <c r="E63" s="235">
        <v>21.48</v>
      </c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12"/>
      <c r="Z63" s="212"/>
      <c r="AA63" s="212"/>
      <c r="AB63" s="212"/>
      <c r="AC63" s="212"/>
      <c r="AD63" s="212"/>
      <c r="AE63" s="212"/>
      <c r="AF63" s="212"/>
      <c r="AG63" s="212" t="s">
        <v>141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0.399999999999999" outlineLevel="1">
      <c r="A64" s="229"/>
      <c r="B64" s="230"/>
      <c r="C64" s="263" t="s">
        <v>207</v>
      </c>
      <c r="D64" s="234"/>
      <c r="E64" s="235">
        <v>32.6</v>
      </c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12"/>
      <c r="Z64" s="212"/>
      <c r="AA64" s="212"/>
      <c r="AB64" s="212"/>
      <c r="AC64" s="212"/>
      <c r="AD64" s="212"/>
      <c r="AE64" s="212"/>
      <c r="AF64" s="212"/>
      <c r="AG64" s="212" t="s">
        <v>141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>
      <c r="A65" s="229"/>
      <c r="B65" s="230"/>
      <c r="C65" s="263" t="s">
        <v>208</v>
      </c>
      <c r="D65" s="234"/>
      <c r="E65" s="235">
        <v>39.015000000000001</v>
      </c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12"/>
      <c r="Z65" s="212"/>
      <c r="AA65" s="212"/>
      <c r="AB65" s="212"/>
      <c r="AC65" s="212"/>
      <c r="AD65" s="212"/>
      <c r="AE65" s="212"/>
      <c r="AF65" s="212"/>
      <c r="AG65" s="212" t="s">
        <v>141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>
      <c r="A66" s="229"/>
      <c r="B66" s="230"/>
      <c r="C66" s="263" t="s">
        <v>209</v>
      </c>
      <c r="D66" s="234"/>
      <c r="E66" s="235">
        <v>2.25</v>
      </c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12"/>
      <c r="Z66" s="212"/>
      <c r="AA66" s="212"/>
      <c r="AB66" s="212"/>
      <c r="AC66" s="212"/>
      <c r="AD66" s="212"/>
      <c r="AE66" s="212"/>
      <c r="AF66" s="212"/>
      <c r="AG66" s="212" t="s">
        <v>141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>
      <c r="A67" s="243">
        <v>15</v>
      </c>
      <c r="B67" s="244" t="s">
        <v>210</v>
      </c>
      <c r="C67" s="262" t="s">
        <v>211</v>
      </c>
      <c r="D67" s="245" t="s">
        <v>151</v>
      </c>
      <c r="E67" s="246">
        <v>144.11185</v>
      </c>
      <c r="F67" s="247"/>
      <c r="G67" s="248">
        <f>ROUND(E67*F67,2)</f>
        <v>0</v>
      </c>
      <c r="H67" s="247"/>
      <c r="I67" s="248">
        <f>ROUND(E67*H67,2)</f>
        <v>0</v>
      </c>
      <c r="J67" s="247"/>
      <c r="K67" s="248">
        <f>ROUND(E67*J67,2)</f>
        <v>0</v>
      </c>
      <c r="L67" s="248">
        <v>21</v>
      </c>
      <c r="M67" s="248">
        <f>G67*(1+L67/100)</f>
        <v>0</v>
      </c>
      <c r="N67" s="248">
        <v>4.7660000000000001E-2</v>
      </c>
      <c r="O67" s="248">
        <f>ROUND(E67*N67,2)</f>
        <v>6.87</v>
      </c>
      <c r="P67" s="248">
        <v>0</v>
      </c>
      <c r="Q67" s="248">
        <f>ROUND(E67*P67,2)</f>
        <v>0</v>
      </c>
      <c r="R67" s="248"/>
      <c r="S67" s="248" t="s">
        <v>137</v>
      </c>
      <c r="T67" s="249" t="s">
        <v>137</v>
      </c>
      <c r="U67" s="232">
        <v>0.84</v>
      </c>
      <c r="V67" s="232">
        <f>ROUND(E67*U67,2)</f>
        <v>121.05</v>
      </c>
      <c r="W67" s="232"/>
      <c r="X67" s="232" t="s">
        <v>138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139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>
      <c r="A68" s="229"/>
      <c r="B68" s="230"/>
      <c r="C68" s="263" t="s">
        <v>212</v>
      </c>
      <c r="D68" s="234"/>
      <c r="E68" s="235"/>
      <c r="F68" s="232"/>
      <c r="G68" s="232"/>
      <c r="H68" s="232"/>
      <c r="I68" s="232"/>
      <c r="J68" s="232"/>
      <c r="K68" s="232"/>
      <c r="L68" s="232"/>
      <c r="M68" s="232"/>
      <c r="N68" s="232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12"/>
      <c r="Z68" s="212"/>
      <c r="AA68" s="212"/>
      <c r="AB68" s="212"/>
      <c r="AC68" s="212"/>
      <c r="AD68" s="212"/>
      <c r="AE68" s="212"/>
      <c r="AF68" s="212"/>
      <c r="AG68" s="212" t="s">
        <v>141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>
      <c r="A69" s="229"/>
      <c r="B69" s="230"/>
      <c r="C69" s="263" t="s">
        <v>213</v>
      </c>
      <c r="D69" s="234"/>
      <c r="E69" s="235">
        <v>12.2715</v>
      </c>
      <c r="F69" s="232"/>
      <c r="G69" s="232"/>
      <c r="H69" s="232"/>
      <c r="I69" s="232"/>
      <c r="J69" s="232"/>
      <c r="K69" s="232"/>
      <c r="L69" s="232"/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12"/>
      <c r="Z69" s="212"/>
      <c r="AA69" s="212"/>
      <c r="AB69" s="212"/>
      <c r="AC69" s="212"/>
      <c r="AD69" s="212"/>
      <c r="AE69" s="212"/>
      <c r="AF69" s="212"/>
      <c r="AG69" s="212" t="s">
        <v>141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0.399999999999999" outlineLevel="1">
      <c r="A70" s="229"/>
      <c r="B70" s="230"/>
      <c r="C70" s="263" t="s">
        <v>214</v>
      </c>
      <c r="D70" s="234"/>
      <c r="E70" s="235">
        <v>57.529600000000002</v>
      </c>
      <c r="F70" s="232"/>
      <c r="G70" s="232"/>
      <c r="H70" s="232"/>
      <c r="I70" s="232"/>
      <c r="J70" s="232"/>
      <c r="K70" s="232"/>
      <c r="L70" s="232"/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12"/>
      <c r="Z70" s="212"/>
      <c r="AA70" s="212"/>
      <c r="AB70" s="212"/>
      <c r="AC70" s="212"/>
      <c r="AD70" s="212"/>
      <c r="AE70" s="212"/>
      <c r="AF70" s="212"/>
      <c r="AG70" s="212" t="s">
        <v>141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>
      <c r="A71" s="229"/>
      <c r="B71" s="230"/>
      <c r="C71" s="263" t="s">
        <v>215</v>
      </c>
      <c r="D71" s="234"/>
      <c r="E71" s="235">
        <v>12.2715</v>
      </c>
      <c r="F71" s="232"/>
      <c r="G71" s="232"/>
      <c r="H71" s="232"/>
      <c r="I71" s="232"/>
      <c r="J71" s="232"/>
      <c r="K71" s="232"/>
      <c r="L71" s="232"/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12"/>
      <c r="Z71" s="212"/>
      <c r="AA71" s="212"/>
      <c r="AB71" s="212"/>
      <c r="AC71" s="212"/>
      <c r="AD71" s="212"/>
      <c r="AE71" s="212"/>
      <c r="AF71" s="212"/>
      <c r="AG71" s="212" t="s">
        <v>141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>
      <c r="A72" s="229"/>
      <c r="B72" s="230"/>
      <c r="C72" s="263" t="s">
        <v>216</v>
      </c>
      <c r="D72" s="234"/>
      <c r="E72" s="235">
        <v>38.70825</v>
      </c>
      <c r="F72" s="232"/>
      <c r="G72" s="232"/>
      <c r="H72" s="232"/>
      <c r="I72" s="232"/>
      <c r="J72" s="232"/>
      <c r="K72" s="232"/>
      <c r="L72" s="232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12"/>
      <c r="Z72" s="212"/>
      <c r="AA72" s="212"/>
      <c r="AB72" s="212"/>
      <c r="AC72" s="212"/>
      <c r="AD72" s="212"/>
      <c r="AE72" s="212"/>
      <c r="AF72" s="212"/>
      <c r="AG72" s="212" t="s">
        <v>141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>
      <c r="A73" s="229"/>
      <c r="B73" s="230"/>
      <c r="C73" s="263" t="s">
        <v>217</v>
      </c>
      <c r="D73" s="234"/>
      <c r="E73" s="235">
        <v>12.013949999999999</v>
      </c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12"/>
      <c r="Z73" s="212"/>
      <c r="AA73" s="212"/>
      <c r="AB73" s="212"/>
      <c r="AC73" s="212"/>
      <c r="AD73" s="212"/>
      <c r="AE73" s="212"/>
      <c r="AF73" s="212"/>
      <c r="AG73" s="212" t="s">
        <v>141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>
      <c r="A74" s="229"/>
      <c r="B74" s="230"/>
      <c r="C74" s="263" t="s">
        <v>218</v>
      </c>
      <c r="D74" s="234"/>
      <c r="E74" s="235">
        <v>11.31705</v>
      </c>
      <c r="F74" s="232"/>
      <c r="G74" s="232"/>
      <c r="H74" s="232"/>
      <c r="I74" s="232"/>
      <c r="J74" s="232"/>
      <c r="K74" s="232"/>
      <c r="L74" s="232"/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12"/>
      <c r="Z74" s="212"/>
      <c r="AA74" s="212"/>
      <c r="AB74" s="212"/>
      <c r="AC74" s="212"/>
      <c r="AD74" s="212"/>
      <c r="AE74" s="212"/>
      <c r="AF74" s="212"/>
      <c r="AG74" s="212" t="s">
        <v>141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>
      <c r="A75" s="243">
        <v>16</v>
      </c>
      <c r="B75" s="244" t="s">
        <v>219</v>
      </c>
      <c r="C75" s="262" t="s">
        <v>220</v>
      </c>
      <c r="D75" s="245" t="s">
        <v>151</v>
      </c>
      <c r="E75" s="246">
        <v>799.41499999999996</v>
      </c>
      <c r="F75" s="247"/>
      <c r="G75" s="248">
        <f>ROUND(E75*F75,2)</f>
        <v>0</v>
      </c>
      <c r="H75" s="247"/>
      <c r="I75" s="248">
        <f>ROUND(E75*H75,2)</f>
        <v>0</v>
      </c>
      <c r="J75" s="247"/>
      <c r="K75" s="248">
        <f>ROUND(E75*J75,2)</f>
        <v>0</v>
      </c>
      <c r="L75" s="248">
        <v>21</v>
      </c>
      <c r="M75" s="248">
        <f>G75*(1+L75/100)</f>
        <v>0</v>
      </c>
      <c r="N75" s="248">
        <v>2.606E-2</v>
      </c>
      <c r="O75" s="248">
        <f>ROUND(E75*N75,2)</f>
        <v>20.83</v>
      </c>
      <c r="P75" s="248">
        <v>0</v>
      </c>
      <c r="Q75" s="248">
        <f>ROUND(E75*P75,2)</f>
        <v>0</v>
      </c>
      <c r="R75" s="248"/>
      <c r="S75" s="248" t="s">
        <v>137</v>
      </c>
      <c r="T75" s="249" t="s">
        <v>137</v>
      </c>
      <c r="U75" s="232">
        <v>0.57999999999999996</v>
      </c>
      <c r="V75" s="232">
        <f>ROUND(E75*U75,2)</f>
        <v>463.66</v>
      </c>
      <c r="W75" s="232"/>
      <c r="X75" s="232" t="s">
        <v>138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139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0.399999999999999" outlineLevel="1">
      <c r="A76" s="229"/>
      <c r="B76" s="230"/>
      <c r="C76" s="263" t="s">
        <v>221</v>
      </c>
      <c r="D76" s="234"/>
      <c r="E76" s="235">
        <v>145.84520000000001</v>
      </c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12"/>
      <c r="Z76" s="212"/>
      <c r="AA76" s="212"/>
      <c r="AB76" s="212"/>
      <c r="AC76" s="212"/>
      <c r="AD76" s="212"/>
      <c r="AE76" s="212"/>
      <c r="AF76" s="212"/>
      <c r="AG76" s="212" t="s">
        <v>141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>
      <c r="A77" s="229"/>
      <c r="B77" s="230"/>
      <c r="C77" s="263" t="s">
        <v>222</v>
      </c>
      <c r="D77" s="234"/>
      <c r="E77" s="235">
        <v>38.351999999999997</v>
      </c>
      <c r="F77" s="232"/>
      <c r="G77" s="232"/>
      <c r="H77" s="232"/>
      <c r="I77" s="232"/>
      <c r="J77" s="232"/>
      <c r="K77" s="232"/>
      <c r="L77" s="232"/>
      <c r="M77" s="232"/>
      <c r="N77" s="232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12"/>
      <c r="Z77" s="212"/>
      <c r="AA77" s="212"/>
      <c r="AB77" s="212"/>
      <c r="AC77" s="212"/>
      <c r="AD77" s="212"/>
      <c r="AE77" s="212"/>
      <c r="AF77" s="212"/>
      <c r="AG77" s="212" t="s">
        <v>141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>
      <c r="A78" s="229"/>
      <c r="B78" s="230"/>
      <c r="C78" s="263" t="s">
        <v>223</v>
      </c>
      <c r="D78" s="234"/>
      <c r="E78" s="235">
        <v>38.655000000000001</v>
      </c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12"/>
      <c r="Z78" s="212"/>
      <c r="AA78" s="212"/>
      <c r="AB78" s="212"/>
      <c r="AC78" s="212"/>
      <c r="AD78" s="212"/>
      <c r="AE78" s="212"/>
      <c r="AF78" s="212"/>
      <c r="AG78" s="212" t="s">
        <v>141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0.399999999999999" outlineLevel="1">
      <c r="A79" s="229"/>
      <c r="B79" s="230"/>
      <c r="C79" s="263" t="s">
        <v>224</v>
      </c>
      <c r="D79" s="234"/>
      <c r="E79" s="235">
        <v>63.7288</v>
      </c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12"/>
      <c r="Z79" s="212"/>
      <c r="AA79" s="212"/>
      <c r="AB79" s="212"/>
      <c r="AC79" s="212"/>
      <c r="AD79" s="212"/>
      <c r="AE79" s="212"/>
      <c r="AF79" s="212"/>
      <c r="AG79" s="212" t="s">
        <v>141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>
      <c r="A80" s="229"/>
      <c r="B80" s="230"/>
      <c r="C80" s="263" t="s">
        <v>225</v>
      </c>
      <c r="D80" s="234"/>
      <c r="E80" s="235">
        <v>38.655000000000001</v>
      </c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12"/>
      <c r="Z80" s="212"/>
      <c r="AA80" s="212"/>
      <c r="AB80" s="212"/>
      <c r="AC80" s="212"/>
      <c r="AD80" s="212"/>
      <c r="AE80" s="212"/>
      <c r="AF80" s="212"/>
      <c r="AG80" s="212" t="s">
        <v>141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>
      <c r="A81" s="229"/>
      <c r="B81" s="230"/>
      <c r="C81" s="263" t="s">
        <v>226</v>
      </c>
      <c r="D81" s="234"/>
      <c r="E81" s="235">
        <v>41.685000000000002</v>
      </c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12"/>
      <c r="Z81" s="212"/>
      <c r="AA81" s="212"/>
      <c r="AB81" s="212"/>
      <c r="AC81" s="212"/>
      <c r="AD81" s="212"/>
      <c r="AE81" s="212"/>
      <c r="AF81" s="212"/>
      <c r="AG81" s="212" t="s">
        <v>141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>
      <c r="A82" s="229"/>
      <c r="B82" s="230"/>
      <c r="C82" s="263" t="s">
        <v>227</v>
      </c>
      <c r="D82" s="234"/>
      <c r="E82" s="235">
        <v>41.685000000000002</v>
      </c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12"/>
      <c r="Z82" s="212"/>
      <c r="AA82" s="212"/>
      <c r="AB82" s="212"/>
      <c r="AC82" s="212"/>
      <c r="AD82" s="212"/>
      <c r="AE82" s="212"/>
      <c r="AF82" s="212"/>
      <c r="AG82" s="212" t="s">
        <v>141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>
      <c r="A83" s="229"/>
      <c r="B83" s="230"/>
      <c r="C83" s="263" t="s">
        <v>228</v>
      </c>
      <c r="D83" s="234"/>
      <c r="E83" s="235">
        <v>63.804000000000002</v>
      </c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12"/>
      <c r="Z83" s="212"/>
      <c r="AA83" s="212"/>
      <c r="AB83" s="212"/>
      <c r="AC83" s="212"/>
      <c r="AD83" s="212"/>
      <c r="AE83" s="212"/>
      <c r="AF83" s="212"/>
      <c r="AG83" s="212" t="s">
        <v>141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0.399999999999999" outlineLevel="1">
      <c r="A84" s="229"/>
      <c r="B84" s="230"/>
      <c r="C84" s="263" t="s">
        <v>229</v>
      </c>
      <c r="D84" s="234"/>
      <c r="E84" s="235">
        <v>50.904000000000003</v>
      </c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12"/>
      <c r="Z84" s="212"/>
      <c r="AA84" s="212"/>
      <c r="AB84" s="212"/>
      <c r="AC84" s="212"/>
      <c r="AD84" s="212"/>
      <c r="AE84" s="212"/>
      <c r="AF84" s="212"/>
      <c r="AG84" s="212" t="s">
        <v>141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0.399999999999999" outlineLevel="1">
      <c r="A85" s="229"/>
      <c r="B85" s="230"/>
      <c r="C85" s="263" t="s">
        <v>230</v>
      </c>
      <c r="D85" s="234"/>
      <c r="E85" s="235">
        <v>50.472000000000001</v>
      </c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12"/>
      <c r="Z85" s="212"/>
      <c r="AA85" s="212"/>
      <c r="AB85" s="212"/>
      <c r="AC85" s="212"/>
      <c r="AD85" s="212"/>
      <c r="AE85" s="212"/>
      <c r="AF85" s="212"/>
      <c r="AG85" s="212" t="s">
        <v>141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0.399999999999999" outlineLevel="1">
      <c r="A86" s="229"/>
      <c r="B86" s="230"/>
      <c r="C86" s="263" t="s">
        <v>231</v>
      </c>
      <c r="D86" s="234"/>
      <c r="E86" s="235">
        <v>48.654000000000003</v>
      </c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12"/>
      <c r="Z86" s="212"/>
      <c r="AA86" s="212"/>
      <c r="AB86" s="212"/>
      <c r="AC86" s="212"/>
      <c r="AD86" s="212"/>
      <c r="AE86" s="212"/>
      <c r="AF86" s="212"/>
      <c r="AG86" s="212" t="s">
        <v>141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0.399999999999999" outlineLevel="1">
      <c r="A87" s="229"/>
      <c r="B87" s="230"/>
      <c r="C87" s="263" t="s">
        <v>232</v>
      </c>
      <c r="D87" s="234"/>
      <c r="E87" s="235">
        <v>92.005499999999998</v>
      </c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12"/>
      <c r="Z87" s="212"/>
      <c r="AA87" s="212"/>
      <c r="AB87" s="212"/>
      <c r="AC87" s="212"/>
      <c r="AD87" s="212"/>
      <c r="AE87" s="212"/>
      <c r="AF87" s="212"/>
      <c r="AG87" s="212" t="s">
        <v>141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>
      <c r="A88" s="229"/>
      <c r="B88" s="230"/>
      <c r="C88" s="263" t="s">
        <v>233</v>
      </c>
      <c r="D88" s="234"/>
      <c r="E88" s="235">
        <v>10.795999999999999</v>
      </c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12"/>
      <c r="Z88" s="212"/>
      <c r="AA88" s="212"/>
      <c r="AB88" s="212"/>
      <c r="AC88" s="212"/>
      <c r="AD88" s="212"/>
      <c r="AE88" s="212"/>
      <c r="AF88" s="212"/>
      <c r="AG88" s="212" t="s">
        <v>141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>
      <c r="A89" s="229"/>
      <c r="B89" s="230"/>
      <c r="C89" s="263" t="s">
        <v>234</v>
      </c>
      <c r="D89" s="234"/>
      <c r="E89" s="235">
        <v>21.513000000000002</v>
      </c>
      <c r="F89" s="232"/>
      <c r="G89" s="232"/>
      <c r="H89" s="232"/>
      <c r="I89" s="232"/>
      <c r="J89" s="232"/>
      <c r="K89" s="232"/>
      <c r="L89" s="232"/>
      <c r="M89" s="232"/>
      <c r="N89" s="232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12"/>
      <c r="Z89" s="212"/>
      <c r="AA89" s="212"/>
      <c r="AB89" s="212"/>
      <c r="AC89" s="212"/>
      <c r="AD89" s="212"/>
      <c r="AE89" s="212"/>
      <c r="AF89" s="212"/>
      <c r="AG89" s="212" t="s">
        <v>141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ht="20.399999999999999" outlineLevel="1">
      <c r="A90" s="229"/>
      <c r="B90" s="230"/>
      <c r="C90" s="263" t="s">
        <v>235</v>
      </c>
      <c r="D90" s="234"/>
      <c r="E90" s="235">
        <v>50.472000000000001</v>
      </c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12"/>
      <c r="Z90" s="212"/>
      <c r="AA90" s="212"/>
      <c r="AB90" s="212"/>
      <c r="AC90" s="212"/>
      <c r="AD90" s="212"/>
      <c r="AE90" s="212"/>
      <c r="AF90" s="212"/>
      <c r="AG90" s="212" t="s">
        <v>141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>
      <c r="A91" s="229"/>
      <c r="B91" s="230"/>
      <c r="C91" s="263" t="s">
        <v>236</v>
      </c>
      <c r="D91" s="234"/>
      <c r="E91" s="235">
        <v>45.927</v>
      </c>
      <c r="F91" s="232"/>
      <c r="G91" s="232"/>
      <c r="H91" s="232"/>
      <c r="I91" s="232"/>
      <c r="J91" s="232"/>
      <c r="K91" s="232"/>
      <c r="L91" s="232"/>
      <c r="M91" s="232"/>
      <c r="N91" s="232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12"/>
      <c r="Z91" s="212"/>
      <c r="AA91" s="212"/>
      <c r="AB91" s="212"/>
      <c r="AC91" s="212"/>
      <c r="AD91" s="212"/>
      <c r="AE91" s="212"/>
      <c r="AF91" s="212"/>
      <c r="AG91" s="212" t="s">
        <v>141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20.399999999999999" outlineLevel="1">
      <c r="A92" s="229"/>
      <c r="B92" s="230"/>
      <c r="C92" s="263" t="s">
        <v>237</v>
      </c>
      <c r="D92" s="234"/>
      <c r="E92" s="235">
        <v>25.268000000000001</v>
      </c>
      <c r="F92" s="232"/>
      <c r="G92" s="232"/>
      <c r="H92" s="232"/>
      <c r="I92" s="232"/>
      <c r="J92" s="232"/>
      <c r="K92" s="232"/>
      <c r="L92" s="232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12"/>
      <c r="Z92" s="212"/>
      <c r="AA92" s="212"/>
      <c r="AB92" s="212"/>
      <c r="AC92" s="212"/>
      <c r="AD92" s="212"/>
      <c r="AE92" s="212"/>
      <c r="AF92" s="212"/>
      <c r="AG92" s="212" t="s">
        <v>141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>
      <c r="A93" s="229"/>
      <c r="B93" s="230"/>
      <c r="C93" s="263" t="s">
        <v>238</v>
      </c>
      <c r="D93" s="234"/>
      <c r="E93" s="235">
        <v>30.3</v>
      </c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12"/>
      <c r="Z93" s="212"/>
      <c r="AA93" s="212"/>
      <c r="AB93" s="212"/>
      <c r="AC93" s="212"/>
      <c r="AD93" s="212"/>
      <c r="AE93" s="212"/>
      <c r="AF93" s="212"/>
      <c r="AG93" s="212" t="s">
        <v>141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0.399999999999999" outlineLevel="1">
      <c r="A94" s="229"/>
      <c r="B94" s="230"/>
      <c r="C94" s="263" t="s">
        <v>239</v>
      </c>
      <c r="D94" s="234"/>
      <c r="E94" s="235">
        <v>44.805500000000002</v>
      </c>
      <c r="F94" s="232"/>
      <c r="G94" s="232"/>
      <c r="H94" s="232"/>
      <c r="I94" s="232"/>
      <c r="J94" s="232"/>
      <c r="K94" s="232"/>
      <c r="L94" s="232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12"/>
      <c r="Z94" s="212"/>
      <c r="AA94" s="212"/>
      <c r="AB94" s="212"/>
      <c r="AC94" s="212"/>
      <c r="AD94" s="212"/>
      <c r="AE94" s="212"/>
      <c r="AF94" s="212"/>
      <c r="AG94" s="212" t="s">
        <v>141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>
      <c r="A95" s="229"/>
      <c r="B95" s="230"/>
      <c r="C95" s="263" t="s">
        <v>240</v>
      </c>
      <c r="D95" s="234"/>
      <c r="E95" s="235">
        <v>-144.11199999999999</v>
      </c>
      <c r="F95" s="232"/>
      <c r="G95" s="232"/>
      <c r="H95" s="232"/>
      <c r="I95" s="232"/>
      <c r="J95" s="232"/>
      <c r="K95" s="232"/>
      <c r="L95" s="232"/>
      <c r="M95" s="232"/>
      <c r="N95" s="232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12"/>
      <c r="Z95" s="212"/>
      <c r="AA95" s="212"/>
      <c r="AB95" s="212"/>
      <c r="AC95" s="212"/>
      <c r="AD95" s="212"/>
      <c r="AE95" s="212"/>
      <c r="AF95" s="212"/>
      <c r="AG95" s="212" t="s">
        <v>141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>
      <c r="A96" s="243">
        <v>17</v>
      </c>
      <c r="B96" s="244" t="s">
        <v>241</v>
      </c>
      <c r="C96" s="262" t="s">
        <v>242</v>
      </c>
      <c r="D96" s="245" t="s">
        <v>151</v>
      </c>
      <c r="E96" s="246">
        <v>21.42</v>
      </c>
      <c r="F96" s="247"/>
      <c r="G96" s="248">
        <f>ROUND(E96*F96,2)</f>
        <v>0</v>
      </c>
      <c r="H96" s="247"/>
      <c r="I96" s="248">
        <f>ROUND(E96*H96,2)</f>
        <v>0</v>
      </c>
      <c r="J96" s="247"/>
      <c r="K96" s="248">
        <f>ROUND(E96*J96,2)</f>
        <v>0</v>
      </c>
      <c r="L96" s="248">
        <v>21</v>
      </c>
      <c r="M96" s="248">
        <f>G96*(1+L96/100)</f>
        <v>0</v>
      </c>
      <c r="N96" s="248">
        <v>5.3690000000000002E-2</v>
      </c>
      <c r="O96" s="248">
        <f>ROUND(E96*N96,2)</f>
        <v>1.1499999999999999</v>
      </c>
      <c r="P96" s="248">
        <v>0</v>
      </c>
      <c r="Q96" s="248">
        <f>ROUND(E96*P96,2)</f>
        <v>0</v>
      </c>
      <c r="R96" s="248"/>
      <c r="S96" s="248" t="s">
        <v>137</v>
      </c>
      <c r="T96" s="249" t="s">
        <v>137</v>
      </c>
      <c r="U96" s="232">
        <v>1.18</v>
      </c>
      <c r="V96" s="232">
        <f>ROUND(E96*U96,2)</f>
        <v>25.28</v>
      </c>
      <c r="W96" s="232"/>
      <c r="X96" s="232" t="s">
        <v>138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139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>
      <c r="A97" s="229"/>
      <c r="B97" s="230"/>
      <c r="C97" s="263" t="s">
        <v>243</v>
      </c>
      <c r="D97" s="234"/>
      <c r="E97" s="235"/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12"/>
      <c r="Z97" s="212"/>
      <c r="AA97" s="212"/>
      <c r="AB97" s="212"/>
      <c r="AC97" s="212"/>
      <c r="AD97" s="212"/>
      <c r="AE97" s="212"/>
      <c r="AF97" s="212"/>
      <c r="AG97" s="212" t="s">
        <v>141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>
      <c r="A98" s="229"/>
      <c r="B98" s="230"/>
      <c r="C98" s="263" t="s">
        <v>244</v>
      </c>
      <c r="D98" s="234"/>
      <c r="E98" s="235">
        <v>15.75</v>
      </c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12"/>
      <c r="Z98" s="212"/>
      <c r="AA98" s="212"/>
      <c r="AB98" s="212"/>
      <c r="AC98" s="212"/>
      <c r="AD98" s="212"/>
      <c r="AE98" s="212"/>
      <c r="AF98" s="212"/>
      <c r="AG98" s="212" t="s">
        <v>141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>
      <c r="A99" s="229"/>
      <c r="B99" s="230"/>
      <c r="C99" s="263" t="s">
        <v>245</v>
      </c>
      <c r="D99" s="234"/>
      <c r="E99" s="235">
        <v>2.61</v>
      </c>
      <c r="F99" s="232"/>
      <c r="G99" s="232"/>
      <c r="H99" s="232"/>
      <c r="I99" s="232"/>
      <c r="J99" s="232"/>
      <c r="K99" s="232"/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12"/>
      <c r="Z99" s="212"/>
      <c r="AA99" s="212"/>
      <c r="AB99" s="212"/>
      <c r="AC99" s="212"/>
      <c r="AD99" s="212"/>
      <c r="AE99" s="212"/>
      <c r="AF99" s="212"/>
      <c r="AG99" s="212" t="s">
        <v>141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>
      <c r="A100" s="229"/>
      <c r="B100" s="230"/>
      <c r="C100" s="263" t="s">
        <v>246</v>
      </c>
      <c r="D100" s="234"/>
      <c r="E100" s="235">
        <v>1.71</v>
      </c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141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>
      <c r="A101" s="229"/>
      <c r="B101" s="230"/>
      <c r="C101" s="263" t="s">
        <v>247</v>
      </c>
      <c r="D101" s="234"/>
      <c r="E101" s="235">
        <v>1.35</v>
      </c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141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>
      <c r="A102" s="243">
        <v>18</v>
      </c>
      <c r="B102" s="244" t="s">
        <v>248</v>
      </c>
      <c r="C102" s="262" t="s">
        <v>249</v>
      </c>
      <c r="D102" s="245" t="s">
        <v>250</v>
      </c>
      <c r="E102" s="246">
        <v>0.56000000000000005</v>
      </c>
      <c r="F102" s="247"/>
      <c r="G102" s="248">
        <f>ROUND(E102*F102,2)</f>
        <v>0</v>
      </c>
      <c r="H102" s="247"/>
      <c r="I102" s="248">
        <f>ROUND(E102*H102,2)</f>
        <v>0</v>
      </c>
      <c r="J102" s="247"/>
      <c r="K102" s="248">
        <f>ROUND(E102*J102,2)</f>
        <v>0</v>
      </c>
      <c r="L102" s="248">
        <v>21</v>
      </c>
      <c r="M102" s="248">
        <f>G102*(1+L102/100)</f>
        <v>0</v>
      </c>
      <c r="N102" s="248">
        <v>0.02</v>
      </c>
      <c r="O102" s="248">
        <f>ROUND(E102*N102,2)</f>
        <v>0.01</v>
      </c>
      <c r="P102" s="248">
        <v>0</v>
      </c>
      <c r="Q102" s="248">
        <f>ROUND(E102*P102,2)</f>
        <v>0</v>
      </c>
      <c r="R102" s="248"/>
      <c r="S102" s="248" t="s">
        <v>251</v>
      </c>
      <c r="T102" s="249">
        <v>2018</v>
      </c>
      <c r="U102" s="232">
        <v>0</v>
      </c>
      <c r="V102" s="232">
        <f>ROUND(E102*U102,2)</f>
        <v>0</v>
      </c>
      <c r="W102" s="232"/>
      <c r="X102" s="232" t="s">
        <v>138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139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>
      <c r="A103" s="229"/>
      <c r="B103" s="230"/>
      <c r="C103" s="263" t="s">
        <v>252</v>
      </c>
      <c r="D103" s="234"/>
      <c r="E103" s="235">
        <v>0.56000000000000005</v>
      </c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141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>
      <c r="A104" s="237" t="s">
        <v>132</v>
      </c>
      <c r="B104" s="238" t="s">
        <v>64</v>
      </c>
      <c r="C104" s="261" t="s">
        <v>65</v>
      </c>
      <c r="D104" s="239"/>
      <c r="E104" s="240"/>
      <c r="F104" s="241"/>
      <c r="G104" s="241">
        <f>SUMIF(AG105:AG119,"&lt;&gt;NOR",G105:G119)</f>
        <v>0</v>
      </c>
      <c r="H104" s="241"/>
      <c r="I104" s="241">
        <f>SUM(I105:I119)</f>
        <v>0</v>
      </c>
      <c r="J104" s="241"/>
      <c r="K104" s="241">
        <f>SUM(K105:K119)</f>
        <v>0</v>
      </c>
      <c r="L104" s="241"/>
      <c r="M104" s="241">
        <f>SUM(M105:M119)</f>
        <v>0</v>
      </c>
      <c r="N104" s="241"/>
      <c r="O104" s="241">
        <f>SUM(O105:O119)</f>
        <v>41.940000000000005</v>
      </c>
      <c r="P104" s="241"/>
      <c r="Q104" s="241">
        <f>SUM(Q105:Q119)</f>
        <v>0</v>
      </c>
      <c r="R104" s="241"/>
      <c r="S104" s="241"/>
      <c r="T104" s="242"/>
      <c r="U104" s="236"/>
      <c r="V104" s="236">
        <f>SUM(V105:V119)</f>
        <v>173.48</v>
      </c>
      <c r="W104" s="236"/>
      <c r="X104" s="236"/>
      <c r="AG104" t="s">
        <v>133</v>
      </c>
    </row>
    <row r="105" spans="1:60" outlineLevel="1">
      <c r="A105" s="243">
        <v>19</v>
      </c>
      <c r="B105" s="244" t="s">
        <v>253</v>
      </c>
      <c r="C105" s="262" t="s">
        <v>254</v>
      </c>
      <c r="D105" s="245" t="s">
        <v>136</v>
      </c>
      <c r="E105" s="246">
        <v>3.1625999999999999</v>
      </c>
      <c r="F105" s="247"/>
      <c r="G105" s="248">
        <f>ROUND(E105*F105,2)</f>
        <v>0</v>
      </c>
      <c r="H105" s="247"/>
      <c r="I105" s="248">
        <f>ROUND(E105*H105,2)</f>
        <v>0</v>
      </c>
      <c r="J105" s="247"/>
      <c r="K105" s="248">
        <f>ROUND(E105*J105,2)</f>
        <v>0</v>
      </c>
      <c r="L105" s="248">
        <v>21</v>
      </c>
      <c r="M105" s="248">
        <f>G105*(1+L105/100)</f>
        <v>0</v>
      </c>
      <c r="N105" s="248">
        <v>2.5249999999999999</v>
      </c>
      <c r="O105" s="248">
        <f>ROUND(E105*N105,2)</f>
        <v>7.99</v>
      </c>
      <c r="P105" s="248">
        <v>0</v>
      </c>
      <c r="Q105" s="248">
        <f>ROUND(E105*P105,2)</f>
        <v>0</v>
      </c>
      <c r="R105" s="248"/>
      <c r="S105" s="248" t="s">
        <v>137</v>
      </c>
      <c r="T105" s="249" t="s">
        <v>137</v>
      </c>
      <c r="U105" s="232">
        <v>3.21</v>
      </c>
      <c r="V105" s="232">
        <f>ROUND(E105*U105,2)</f>
        <v>10.15</v>
      </c>
      <c r="W105" s="232"/>
      <c r="X105" s="232" t="s">
        <v>138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139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30.6" outlineLevel="1">
      <c r="A106" s="229"/>
      <c r="B106" s="230"/>
      <c r="C106" s="263" t="s">
        <v>255</v>
      </c>
      <c r="D106" s="234"/>
      <c r="E106" s="235">
        <v>3.0282</v>
      </c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141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>
      <c r="A107" s="229"/>
      <c r="B107" s="230"/>
      <c r="C107" s="263" t="s">
        <v>256</v>
      </c>
      <c r="D107" s="234"/>
      <c r="E107" s="235">
        <v>0.13439999999999999</v>
      </c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141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>
      <c r="A108" s="243">
        <v>20</v>
      </c>
      <c r="B108" s="244" t="s">
        <v>257</v>
      </c>
      <c r="C108" s="262" t="s">
        <v>258</v>
      </c>
      <c r="D108" s="245" t="s">
        <v>136</v>
      </c>
      <c r="E108" s="246">
        <v>9.7444000000000006</v>
      </c>
      <c r="F108" s="247"/>
      <c r="G108" s="248">
        <f>ROUND(E108*F108,2)</f>
        <v>0</v>
      </c>
      <c r="H108" s="247"/>
      <c r="I108" s="248">
        <f>ROUND(E108*H108,2)</f>
        <v>0</v>
      </c>
      <c r="J108" s="247"/>
      <c r="K108" s="248">
        <f>ROUND(E108*J108,2)</f>
        <v>0</v>
      </c>
      <c r="L108" s="248">
        <v>21</v>
      </c>
      <c r="M108" s="248">
        <f>G108*(1+L108/100)</f>
        <v>0</v>
      </c>
      <c r="N108" s="248">
        <v>2.5249999999999999</v>
      </c>
      <c r="O108" s="248">
        <f>ROUND(E108*N108,2)</f>
        <v>24.6</v>
      </c>
      <c r="P108" s="248">
        <v>0</v>
      </c>
      <c r="Q108" s="248">
        <f>ROUND(E108*P108,2)</f>
        <v>0</v>
      </c>
      <c r="R108" s="248"/>
      <c r="S108" s="248" t="s">
        <v>137</v>
      </c>
      <c r="T108" s="249" t="s">
        <v>137</v>
      </c>
      <c r="U108" s="232">
        <v>2.3199999999999998</v>
      </c>
      <c r="V108" s="232">
        <f>ROUND(E108*U108,2)</f>
        <v>22.61</v>
      </c>
      <c r="W108" s="232"/>
      <c r="X108" s="232" t="s">
        <v>138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139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>
      <c r="A109" s="229"/>
      <c r="B109" s="230"/>
      <c r="C109" s="263" t="s">
        <v>259</v>
      </c>
      <c r="D109" s="234"/>
      <c r="E109" s="235">
        <v>1.0924</v>
      </c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141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30.6" outlineLevel="1">
      <c r="A110" s="229"/>
      <c r="B110" s="230"/>
      <c r="C110" s="263" t="s">
        <v>260</v>
      </c>
      <c r="D110" s="234"/>
      <c r="E110" s="235">
        <v>8.6519999999999992</v>
      </c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141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>
      <c r="A111" s="243">
        <v>21</v>
      </c>
      <c r="B111" s="244" t="s">
        <v>261</v>
      </c>
      <c r="C111" s="262" t="s">
        <v>262</v>
      </c>
      <c r="D111" s="245" t="s">
        <v>136</v>
      </c>
      <c r="E111" s="246">
        <v>9.7444000000000006</v>
      </c>
      <c r="F111" s="247"/>
      <c r="G111" s="248">
        <f>ROUND(E111*F111,2)</f>
        <v>0</v>
      </c>
      <c r="H111" s="247"/>
      <c r="I111" s="248">
        <f>ROUND(E111*H111,2)</f>
        <v>0</v>
      </c>
      <c r="J111" s="247"/>
      <c r="K111" s="248">
        <f>ROUND(E111*J111,2)</f>
        <v>0</v>
      </c>
      <c r="L111" s="248">
        <v>21</v>
      </c>
      <c r="M111" s="248">
        <f>G111*(1+L111/100)</f>
        <v>0</v>
      </c>
      <c r="N111" s="248">
        <v>0.01</v>
      </c>
      <c r="O111" s="248">
        <f>ROUND(E111*N111,2)</f>
        <v>0.1</v>
      </c>
      <c r="P111" s="248">
        <v>0</v>
      </c>
      <c r="Q111" s="248">
        <f>ROUND(E111*P111,2)</f>
        <v>0</v>
      </c>
      <c r="R111" s="248"/>
      <c r="S111" s="248" t="s">
        <v>137</v>
      </c>
      <c r="T111" s="249" t="s">
        <v>137</v>
      </c>
      <c r="U111" s="232">
        <v>0.67500000000000004</v>
      </c>
      <c r="V111" s="232">
        <f>ROUND(E111*U111,2)</f>
        <v>6.58</v>
      </c>
      <c r="W111" s="232"/>
      <c r="X111" s="232" t="s">
        <v>138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139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>
      <c r="A112" s="229"/>
      <c r="B112" s="230"/>
      <c r="C112" s="263" t="s">
        <v>259</v>
      </c>
      <c r="D112" s="234"/>
      <c r="E112" s="235">
        <v>1.0924</v>
      </c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141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30.6" outlineLevel="1">
      <c r="A113" s="229"/>
      <c r="B113" s="230"/>
      <c r="C113" s="263" t="s">
        <v>260</v>
      </c>
      <c r="D113" s="234"/>
      <c r="E113" s="235">
        <v>8.6519999999999992</v>
      </c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141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>
      <c r="A114" s="243">
        <v>22</v>
      </c>
      <c r="B114" s="244" t="s">
        <v>263</v>
      </c>
      <c r="C114" s="262" t="s">
        <v>264</v>
      </c>
      <c r="D114" s="245" t="s">
        <v>136</v>
      </c>
      <c r="E114" s="246">
        <v>9.7444000000000006</v>
      </c>
      <c r="F114" s="247"/>
      <c r="G114" s="248">
        <f>ROUND(E114*F114,2)</f>
        <v>0</v>
      </c>
      <c r="H114" s="247"/>
      <c r="I114" s="248">
        <f>ROUND(E114*H114,2)</f>
        <v>0</v>
      </c>
      <c r="J114" s="247"/>
      <c r="K114" s="248">
        <f>ROUND(E114*J114,2)</f>
        <v>0</v>
      </c>
      <c r="L114" s="248">
        <v>21</v>
      </c>
      <c r="M114" s="248">
        <f>G114*(1+L114/100)</f>
        <v>0</v>
      </c>
      <c r="N114" s="248">
        <v>0</v>
      </c>
      <c r="O114" s="248">
        <f>ROUND(E114*N114,2)</f>
        <v>0</v>
      </c>
      <c r="P114" s="248">
        <v>0</v>
      </c>
      <c r="Q114" s="248">
        <f>ROUND(E114*P114,2)</f>
        <v>0</v>
      </c>
      <c r="R114" s="248"/>
      <c r="S114" s="248" t="s">
        <v>137</v>
      </c>
      <c r="T114" s="249" t="s">
        <v>137</v>
      </c>
      <c r="U114" s="232">
        <v>0.20499999999999999</v>
      </c>
      <c r="V114" s="232">
        <f>ROUND(E114*U114,2)</f>
        <v>2</v>
      </c>
      <c r="W114" s="232"/>
      <c r="X114" s="232" t="s">
        <v>138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139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>
      <c r="A115" s="229"/>
      <c r="B115" s="230"/>
      <c r="C115" s="263" t="s">
        <v>259</v>
      </c>
      <c r="D115" s="234"/>
      <c r="E115" s="235">
        <v>1.0924</v>
      </c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141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30.6" outlineLevel="1">
      <c r="A116" s="229"/>
      <c r="B116" s="230"/>
      <c r="C116" s="263" t="s">
        <v>260</v>
      </c>
      <c r="D116" s="234"/>
      <c r="E116" s="235">
        <v>8.6519999999999992</v>
      </c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141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0.399999999999999" outlineLevel="1">
      <c r="A117" s="243">
        <v>23</v>
      </c>
      <c r="B117" s="244" t="s">
        <v>265</v>
      </c>
      <c r="C117" s="262" t="s">
        <v>266</v>
      </c>
      <c r="D117" s="245" t="s">
        <v>147</v>
      </c>
      <c r="E117" s="246">
        <v>8.6760300000000008</v>
      </c>
      <c r="F117" s="247"/>
      <c r="G117" s="248">
        <f>ROUND(E117*F117,2)</f>
        <v>0</v>
      </c>
      <c r="H117" s="247"/>
      <c r="I117" s="248">
        <f>ROUND(E117*H117,2)</f>
        <v>0</v>
      </c>
      <c r="J117" s="247"/>
      <c r="K117" s="248">
        <f>ROUND(E117*J117,2)</f>
        <v>0</v>
      </c>
      <c r="L117" s="248">
        <v>21</v>
      </c>
      <c r="M117" s="248">
        <f>G117*(1+L117/100)</f>
        <v>0</v>
      </c>
      <c r="N117" s="248">
        <v>1.0662499999999999</v>
      </c>
      <c r="O117" s="248">
        <f>ROUND(E117*N117,2)</f>
        <v>9.25</v>
      </c>
      <c r="P117" s="248">
        <v>0</v>
      </c>
      <c r="Q117" s="248">
        <f>ROUND(E117*P117,2)</f>
        <v>0</v>
      </c>
      <c r="R117" s="248"/>
      <c r="S117" s="248" t="s">
        <v>137</v>
      </c>
      <c r="T117" s="249" t="s">
        <v>137</v>
      </c>
      <c r="U117" s="232">
        <v>15.23</v>
      </c>
      <c r="V117" s="232">
        <f>ROUND(E117*U117,2)</f>
        <v>132.13999999999999</v>
      </c>
      <c r="W117" s="232"/>
      <c r="X117" s="232" t="s">
        <v>138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139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>
      <c r="A118" s="229"/>
      <c r="B118" s="230"/>
      <c r="C118" s="263" t="s">
        <v>267</v>
      </c>
      <c r="D118" s="234"/>
      <c r="E118" s="235">
        <v>2.4029999999999999E-2</v>
      </c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141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30.6" outlineLevel="1">
      <c r="A119" s="229"/>
      <c r="B119" s="230"/>
      <c r="C119" s="263" t="s">
        <v>260</v>
      </c>
      <c r="D119" s="234"/>
      <c r="E119" s="235">
        <v>8.6519999999999992</v>
      </c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141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>
      <c r="A120" s="237" t="s">
        <v>132</v>
      </c>
      <c r="B120" s="238" t="s">
        <v>66</v>
      </c>
      <c r="C120" s="261" t="s">
        <v>67</v>
      </c>
      <c r="D120" s="239"/>
      <c r="E120" s="240"/>
      <c r="F120" s="241"/>
      <c r="G120" s="241">
        <f>SUMIF(AG121:AG121,"&lt;&gt;NOR",G121:G121)</f>
        <v>0</v>
      </c>
      <c r="H120" s="241"/>
      <c r="I120" s="241">
        <f>SUM(I121:I121)</f>
        <v>0</v>
      </c>
      <c r="J120" s="241"/>
      <c r="K120" s="241">
        <f>SUM(K121:K121)</f>
        <v>0</v>
      </c>
      <c r="L120" s="241"/>
      <c r="M120" s="241">
        <f>SUM(M121:M121)</f>
        <v>0</v>
      </c>
      <c r="N120" s="241"/>
      <c r="O120" s="241">
        <f>SUM(O121:O121)</f>
        <v>2.97</v>
      </c>
      <c r="P120" s="241"/>
      <c r="Q120" s="241">
        <f>SUM(Q121:Q121)</f>
        <v>0</v>
      </c>
      <c r="R120" s="241"/>
      <c r="S120" s="241"/>
      <c r="T120" s="242"/>
      <c r="U120" s="236"/>
      <c r="V120" s="236">
        <f>SUM(V121:V121)</f>
        <v>10.7</v>
      </c>
      <c r="W120" s="236"/>
      <c r="X120" s="236"/>
      <c r="AG120" t="s">
        <v>133</v>
      </c>
    </row>
    <row r="121" spans="1:60" ht="20.399999999999999" outlineLevel="1">
      <c r="A121" s="250">
        <v>24</v>
      </c>
      <c r="B121" s="251" t="s">
        <v>268</v>
      </c>
      <c r="C121" s="264" t="s">
        <v>269</v>
      </c>
      <c r="D121" s="252" t="s">
        <v>136</v>
      </c>
      <c r="E121" s="253">
        <v>2</v>
      </c>
      <c r="F121" s="254"/>
      <c r="G121" s="255">
        <f>ROUND(E121*F121,2)</f>
        <v>0</v>
      </c>
      <c r="H121" s="254"/>
      <c r="I121" s="255">
        <f>ROUND(E121*H121,2)</f>
        <v>0</v>
      </c>
      <c r="J121" s="254"/>
      <c r="K121" s="255">
        <f>ROUND(E121*J121,2)</f>
        <v>0</v>
      </c>
      <c r="L121" s="255">
        <v>21</v>
      </c>
      <c r="M121" s="255">
        <f>G121*(1+L121/100)</f>
        <v>0</v>
      </c>
      <c r="N121" s="255">
        <v>1.4869600000000001</v>
      </c>
      <c r="O121" s="255">
        <f>ROUND(E121*N121,2)</f>
        <v>2.97</v>
      </c>
      <c r="P121" s="255">
        <v>0</v>
      </c>
      <c r="Q121" s="255">
        <f>ROUND(E121*P121,2)</f>
        <v>0</v>
      </c>
      <c r="R121" s="255"/>
      <c r="S121" s="255" t="s">
        <v>137</v>
      </c>
      <c r="T121" s="256" t="s">
        <v>137</v>
      </c>
      <c r="U121" s="232">
        <v>5.35</v>
      </c>
      <c r="V121" s="232">
        <f>ROUND(E121*U121,2)</f>
        <v>10.7</v>
      </c>
      <c r="W121" s="232"/>
      <c r="X121" s="232" t="s">
        <v>138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139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>
      <c r="A122" s="237" t="s">
        <v>132</v>
      </c>
      <c r="B122" s="238" t="s">
        <v>68</v>
      </c>
      <c r="C122" s="261" t="s">
        <v>69</v>
      </c>
      <c r="D122" s="239"/>
      <c r="E122" s="240"/>
      <c r="F122" s="241"/>
      <c r="G122" s="241">
        <f>SUMIF(AG123:AG124,"&lt;&gt;NOR",G123:G124)</f>
        <v>0</v>
      </c>
      <c r="H122" s="241"/>
      <c r="I122" s="241">
        <f>SUM(I123:I124)</f>
        <v>0</v>
      </c>
      <c r="J122" s="241"/>
      <c r="K122" s="241">
        <f>SUM(K123:K124)</f>
        <v>0</v>
      </c>
      <c r="L122" s="241"/>
      <c r="M122" s="241">
        <f>SUM(M123:M124)</f>
        <v>0</v>
      </c>
      <c r="N122" s="241"/>
      <c r="O122" s="241">
        <f>SUM(O123:O124)</f>
        <v>7.0000000000000007E-2</v>
      </c>
      <c r="P122" s="241"/>
      <c r="Q122" s="241">
        <f>SUM(Q123:Q124)</f>
        <v>0</v>
      </c>
      <c r="R122" s="241"/>
      <c r="S122" s="241"/>
      <c r="T122" s="242"/>
      <c r="U122" s="236"/>
      <c r="V122" s="236">
        <f>SUM(V123:V124)</f>
        <v>9.52</v>
      </c>
      <c r="W122" s="236"/>
      <c r="X122" s="236"/>
      <c r="AG122" t="s">
        <v>133</v>
      </c>
    </row>
    <row r="123" spans="1:60" outlineLevel="1">
      <c r="A123" s="243">
        <v>25</v>
      </c>
      <c r="B123" s="244" t="s">
        <v>270</v>
      </c>
      <c r="C123" s="262" t="s">
        <v>271</v>
      </c>
      <c r="D123" s="245" t="s">
        <v>151</v>
      </c>
      <c r="E123" s="246">
        <v>44.47</v>
      </c>
      <c r="F123" s="247"/>
      <c r="G123" s="248">
        <f>ROUND(E123*F123,2)</f>
        <v>0</v>
      </c>
      <c r="H123" s="247"/>
      <c r="I123" s="248">
        <f>ROUND(E123*H123,2)</f>
        <v>0</v>
      </c>
      <c r="J123" s="247"/>
      <c r="K123" s="248">
        <f>ROUND(E123*J123,2)</f>
        <v>0</v>
      </c>
      <c r="L123" s="248">
        <v>21</v>
      </c>
      <c r="M123" s="248">
        <f>G123*(1+L123/100)</f>
        <v>0</v>
      </c>
      <c r="N123" s="248">
        <v>1.58E-3</v>
      </c>
      <c r="O123" s="248">
        <f>ROUND(E123*N123,2)</f>
        <v>7.0000000000000007E-2</v>
      </c>
      <c r="P123" s="248">
        <v>0</v>
      </c>
      <c r="Q123" s="248">
        <f>ROUND(E123*P123,2)</f>
        <v>0</v>
      </c>
      <c r="R123" s="248"/>
      <c r="S123" s="248" t="s">
        <v>137</v>
      </c>
      <c r="T123" s="249" t="s">
        <v>137</v>
      </c>
      <c r="U123" s="232">
        <v>0.214</v>
      </c>
      <c r="V123" s="232">
        <f>ROUND(E123*U123,2)</f>
        <v>9.52</v>
      </c>
      <c r="W123" s="232"/>
      <c r="X123" s="232" t="s">
        <v>138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139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>
      <c r="A124" s="229"/>
      <c r="B124" s="230"/>
      <c r="C124" s="263" t="s">
        <v>272</v>
      </c>
      <c r="D124" s="234"/>
      <c r="E124" s="235">
        <v>44.47</v>
      </c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141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>
      <c r="A125" s="237" t="s">
        <v>132</v>
      </c>
      <c r="B125" s="238" t="s">
        <v>70</v>
      </c>
      <c r="C125" s="261" t="s">
        <v>71</v>
      </c>
      <c r="D125" s="239"/>
      <c r="E125" s="240"/>
      <c r="F125" s="241"/>
      <c r="G125" s="241">
        <f>SUMIF(AG126:AG171,"&lt;&gt;NOR",G126:G171)</f>
        <v>0</v>
      </c>
      <c r="H125" s="241"/>
      <c r="I125" s="241">
        <f>SUM(I126:I171)</f>
        <v>0</v>
      </c>
      <c r="J125" s="241"/>
      <c r="K125" s="241">
        <f>SUM(K126:K171)</f>
        <v>0</v>
      </c>
      <c r="L125" s="241"/>
      <c r="M125" s="241">
        <f>SUM(M126:M171)</f>
        <v>0</v>
      </c>
      <c r="N125" s="241"/>
      <c r="O125" s="241">
        <f>SUM(O126:O171)</f>
        <v>0.13</v>
      </c>
      <c r="P125" s="241"/>
      <c r="Q125" s="241">
        <f>SUM(Q126:Q171)</f>
        <v>65.52</v>
      </c>
      <c r="R125" s="241"/>
      <c r="S125" s="241"/>
      <c r="T125" s="242"/>
      <c r="U125" s="236"/>
      <c r="V125" s="236">
        <f>SUM(V126:V171)</f>
        <v>296.72000000000003</v>
      </c>
      <c r="W125" s="236"/>
      <c r="X125" s="236"/>
      <c r="AG125" t="s">
        <v>133</v>
      </c>
    </row>
    <row r="126" spans="1:60" outlineLevel="1">
      <c r="A126" s="243">
        <v>26</v>
      </c>
      <c r="B126" s="244" t="s">
        <v>273</v>
      </c>
      <c r="C126" s="262" t="s">
        <v>274</v>
      </c>
      <c r="D126" s="245" t="s">
        <v>151</v>
      </c>
      <c r="E126" s="246">
        <v>63.781500000000001</v>
      </c>
      <c r="F126" s="247"/>
      <c r="G126" s="248">
        <f>ROUND(E126*F126,2)</f>
        <v>0</v>
      </c>
      <c r="H126" s="247"/>
      <c r="I126" s="248">
        <f>ROUND(E126*H126,2)</f>
        <v>0</v>
      </c>
      <c r="J126" s="247"/>
      <c r="K126" s="248">
        <f>ROUND(E126*J126,2)</f>
        <v>0</v>
      </c>
      <c r="L126" s="248">
        <v>21</v>
      </c>
      <c r="M126" s="248">
        <f>G126*(1+L126/100)</f>
        <v>0</v>
      </c>
      <c r="N126" s="248">
        <v>6.7000000000000002E-4</v>
      </c>
      <c r="O126" s="248">
        <f>ROUND(E126*N126,2)</f>
        <v>0.04</v>
      </c>
      <c r="P126" s="248">
        <v>0.184</v>
      </c>
      <c r="Q126" s="248">
        <f>ROUND(E126*P126,2)</f>
        <v>11.74</v>
      </c>
      <c r="R126" s="248"/>
      <c r="S126" s="248" t="s">
        <v>137</v>
      </c>
      <c r="T126" s="249" t="s">
        <v>137</v>
      </c>
      <c r="U126" s="232">
        <v>0.23</v>
      </c>
      <c r="V126" s="232">
        <f>ROUND(E126*U126,2)</f>
        <v>14.67</v>
      </c>
      <c r="W126" s="232"/>
      <c r="X126" s="232" t="s">
        <v>138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139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>
      <c r="A127" s="229"/>
      <c r="B127" s="230"/>
      <c r="C127" s="263" t="s">
        <v>275</v>
      </c>
      <c r="D127" s="234"/>
      <c r="E127" s="235">
        <v>69.841499999999996</v>
      </c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12"/>
      <c r="Z127" s="212"/>
      <c r="AA127" s="212"/>
      <c r="AB127" s="212"/>
      <c r="AC127" s="212"/>
      <c r="AD127" s="212"/>
      <c r="AE127" s="212"/>
      <c r="AF127" s="212"/>
      <c r="AG127" s="212" t="s">
        <v>141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>
      <c r="A128" s="229"/>
      <c r="B128" s="230"/>
      <c r="C128" s="263" t="s">
        <v>276</v>
      </c>
      <c r="D128" s="234"/>
      <c r="E128" s="235">
        <v>-6.06</v>
      </c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141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>
      <c r="A129" s="243">
        <v>27</v>
      </c>
      <c r="B129" s="244" t="s">
        <v>277</v>
      </c>
      <c r="C129" s="262" t="s">
        <v>278</v>
      </c>
      <c r="D129" s="245" t="s">
        <v>151</v>
      </c>
      <c r="E129" s="246">
        <v>8.4276</v>
      </c>
      <c r="F129" s="247"/>
      <c r="G129" s="248">
        <f>ROUND(E129*F129,2)</f>
        <v>0</v>
      </c>
      <c r="H129" s="247"/>
      <c r="I129" s="248">
        <f>ROUND(E129*H129,2)</f>
        <v>0</v>
      </c>
      <c r="J129" s="247"/>
      <c r="K129" s="248">
        <f>ROUND(E129*J129,2)</f>
        <v>0</v>
      </c>
      <c r="L129" s="248">
        <v>21</v>
      </c>
      <c r="M129" s="248">
        <f>G129*(1+L129/100)</f>
        <v>0</v>
      </c>
      <c r="N129" s="248">
        <v>6.7000000000000002E-4</v>
      </c>
      <c r="O129" s="248">
        <f>ROUND(E129*N129,2)</f>
        <v>0.01</v>
      </c>
      <c r="P129" s="248">
        <v>8.2000000000000003E-2</v>
      </c>
      <c r="Q129" s="248">
        <f>ROUND(E129*P129,2)</f>
        <v>0.69</v>
      </c>
      <c r="R129" s="248"/>
      <c r="S129" s="248" t="s">
        <v>137</v>
      </c>
      <c r="T129" s="249" t="s">
        <v>137</v>
      </c>
      <c r="U129" s="232">
        <v>0.6</v>
      </c>
      <c r="V129" s="232">
        <f>ROUND(E129*U129,2)</f>
        <v>5.0599999999999996</v>
      </c>
      <c r="W129" s="232"/>
      <c r="X129" s="232" t="s">
        <v>138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139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>
      <c r="A130" s="229"/>
      <c r="B130" s="230"/>
      <c r="C130" s="263" t="s">
        <v>279</v>
      </c>
      <c r="D130" s="234"/>
      <c r="E130" s="235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141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>
      <c r="A131" s="229"/>
      <c r="B131" s="230"/>
      <c r="C131" s="263" t="s">
        <v>156</v>
      </c>
      <c r="D131" s="234"/>
      <c r="E131" s="235">
        <v>4.4676</v>
      </c>
      <c r="F131" s="232"/>
      <c r="G131" s="232"/>
      <c r="H131" s="232"/>
      <c r="I131" s="232"/>
      <c r="J131" s="232"/>
      <c r="K131" s="232"/>
      <c r="L131" s="232"/>
      <c r="M131" s="232"/>
      <c r="N131" s="232"/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141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>
      <c r="A132" s="229"/>
      <c r="B132" s="230"/>
      <c r="C132" s="263" t="s">
        <v>157</v>
      </c>
      <c r="D132" s="234"/>
      <c r="E132" s="235">
        <v>3.96</v>
      </c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141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>
      <c r="A133" s="243">
        <v>28</v>
      </c>
      <c r="B133" s="244" t="s">
        <v>280</v>
      </c>
      <c r="C133" s="262" t="s">
        <v>281</v>
      </c>
      <c r="D133" s="245" t="s">
        <v>136</v>
      </c>
      <c r="E133" s="246">
        <v>12.023999999999999</v>
      </c>
      <c r="F133" s="247"/>
      <c r="G133" s="248">
        <f>ROUND(E133*F133,2)</f>
        <v>0</v>
      </c>
      <c r="H133" s="247"/>
      <c r="I133" s="248">
        <f>ROUND(E133*H133,2)</f>
        <v>0</v>
      </c>
      <c r="J133" s="247"/>
      <c r="K133" s="248">
        <f>ROUND(E133*J133,2)</f>
        <v>0</v>
      </c>
      <c r="L133" s="248">
        <v>21</v>
      </c>
      <c r="M133" s="248">
        <f>G133*(1+L133/100)</f>
        <v>0</v>
      </c>
      <c r="N133" s="248">
        <v>0</v>
      </c>
      <c r="O133" s="248">
        <f>ROUND(E133*N133,2)</f>
        <v>0</v>
      </c>
      <c r="P133" s="248">
        <v>2.2000000000000002</v>
      </c>
      <c r="Q133" s="248">
        <f>ROUND(E133*P133,2)</f>
        <v>26.45</v>
      </c>
      <c r="R133" s="248"/>
      <c r="S133" s="248" t="s">
        <v>137</v>
      </c>
      <c r="T133" s="249" t="s">
        <v>137</v>
      </c>
      <c r="U133" s="232">
        <v>7.1950000000000003</v>
      </c>
      <c r="V133" s="232">
        <f>ROUND(E133*U133,2)</f>
        <v>86.51</v>
      </c>
      <c r="W133" s="232"/>
      <c r="X133" s="232" t="s">
        <v>138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139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30.6" outlineLevel="1">
      <c r="A134" s="229"/>
      <c r="B134" s="230"/>
      <c r="C134" s="263" t="s">
        <v>282</v>
      </c>
      <c r="D134" s="234"/>
      <c r="E134" s="235">
        <v>8.6519999999999992</v>
      </c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141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>
      <c r="A135" s="229"/>
      <c r="B135" s="230"/>
      <c r="C135" s="263" t="s">
        <v>283</v>
      </c>
      <c r="D135" s="234"/>
      <c r="E135" s="235">
        <v>3.3719999999999999</v>
      </c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141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0.399999999999999" outlineLevel="1">
      <c r="A136" s="243">
        <v>29</v>
      </c>
      <c r="B136" s="244" t="s">
        <v>284</v>
      </c>
      <c r="C136" s="262" t="s">
        <v>285</v>
      </c>
      <c r="D136" s="245" t="s">
        <v>151</v>
      </c>
      <c r="E136" s="246">
        <v>297.45999999999998</v>
      </c>
      <c r="F136" s="247"/>
      <c r="G136" s="248">
        <f>ROUND(E136*F136,2)</f>
        <v>0</v>
      </c>
      <c r="H136" s="247"/>
      <c r="I136" s="248">
        <f>ROUND(E136*H136,2)</f>
        <v>0</v>
      </c>
      <c r="J136" s="247"/>
      <c r="K136" s="248">
        <f>ROUND(E136*J136,2)</f>
        <v>0</v>
      </c>
      <c r="L136" s="248">
        <v>21</v>
      </c>
      <c r="M136" s="248">
        <f>G136*(1+L136/100)</f>
        <v>0</v>
      </c>
      <c r="N136" s="248">
        <v>0</v>
      </c>
      <c r="O136" s="248">
        <f>ROUND(E136*N136,2)</f>
        <v>0</v>
      </c>
      <c r="P136" s="248">
        <v>2.5510000000000001E-2</v>
      </c>
      <c r="Q136" s="248">
        <f>ROUND(E136*P136,2)</f>
        <v>7.59</v>
      </c>
      <c r="R136" s="248"/>
      <c r="S136" s="248" t="s">
        <v>137</v>
      </c>
      <c r="T136" s="249" t="s">
        <v>137</v>
      </c>
      <c r="U136" s="232">
        <v>0.12</v>
      </c>
      <c r="V136" s="232">
        <f>ROUND(E136*U136,2)</f>
        <v>35.700000000000003</v>
      </c>
      <c r="W136" s="232"/>
      <c r="X136" s="232" t="s">
        <v>138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139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20.399999999999999" outlineLevel="1">
      <c r="A137" s="229"/>
      <c r="B137" s="230"/>
      <c r="C137" s="263" t="s">
        <v>286</v>
      </c>
      <c r="D137" s="234"/>
      <c r="E137" s="235">
        <v>152.56</v>
      </c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141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30.6" outlineLevel="1">
      <c r="A138" s="229"/>
      <c r="B138" s="230"/>
      <c r="C138" s="263" t="s">
        <v>287</v>
      </c>
      <c r="D138" s="234"/>
      <c r="E138" s="235">
        <v>144.9</v>
      </c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141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0.399999999999999" outlineLevel="1">
      <c r="A139" s="243">
        <v>30</v>
      </c>
      <c r="B139" s="244" t="s">
        <v>288</v>
      </c>
      <c r="C139" s="262" t="s">
        <v>289</v>
      </c>
      <c r="D139" s="245" t="s">
        <v>151</v>
      </c>
      <c r="E139" s="246">
        <v>152.56</v>
      </c>
      <c r="F139" s="247"/>
      <c r="G139" s="248">
        <f>ROUND(E139*F139,2)</f>
        <v>0</v>
      </c>
      <c r="H139" s="247"/>
      <c r="I139" s="248">
        <f>ROUND(E139*H139,2)</f>
        <v>0</v>
      </c>
      <c r="J139" s="247"/>
      <c r="K139" s="248">
        <f>ROUND(E139*J139,2)</f>
        <v>0</v>
      </c>
      <c r="L139" s="248">
        <v>21</v>
      </c>
      <c r="M139" s="248">
        <f>G139*(1+L139/100)</f>
        <v>0</v>
      </c>
      <c r="N139" s="248">
        <v>0</v>
      </c>
      <c r="O139" s="248">
        <f>ROUND(E139*N139,2)</f>
        <v>0</v>
      </c>
      <c r="P139" s="248">
        <v>0.02</v>
      </c>
      <c r="Q139" s="248">
        <f>ROUND(E139*P139,2)</f>
        <v>3.05</v>
      </c>
      <c r="R139" s="248"/>
      <c r="S139" s="248" t="s">
        <v>137</v>
      </c>
      <c r="T139" s="249" t="s">
        <v>137</v>
      </c>
      <c r="U139" s="232">
        <v>0.23</v>
      </c>
      <c r="V139" s="232">
        <f>ROUND(E139*U139,2)</f>
        <v>35.090000000000003</v>
      </c>
      <c r="W139" s="232"/>
      <c r="X139" s="232" t="s">
        <v>138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139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0.399999999999999" outlineLevel="1">
      <c r="A140" s="229"/>
      <c r="B140" s="230"/>
      <c r="C140" s="263" t="s">
        <v>286</v>
      </c>
      <c r="D140" s="234"/>
      <c r="E140" s="235">
        <v>152.56</v>
      </c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141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>
      <c r="A141" s="243">
        <v>31</v>
      </c>
      <c r="B141" s="244" t="s">
        <v>290</v>
      </c>
      <c r="C141" s="262" t="s">
        <v>291</v>
      </c>
      <c r="D141" s="245" t="s">
        <v>151</v>
      </c>
      <c r="E141" s="246">
        <v>1.23</v>
      </c>
      <c r="F141" s="247"/>
      <c r="G141" s="248">
        <f>ROUND(E141*F141,2)</f>
        <v>0</v>
      </c>
      <c r="H141" s="247"/>
      <c r="I141" s="248">
        <f>ROUND(E141*H141,2)</f>
        <v>0</v>
      </c>
      <c r="J141" s="247"/>
      <c r="K141" s="248">
        <f>ROUND(E141*J141,2)</f>
        <v>0</v>
      </c>
      <c r="L141" s="248">
        <v>21</v>
      </c>
      <c r="M141" s="248">
        <f>G141*(1+L141/100)</f>
        <v>0</v>
      </c>
      <c r="N141" s="248">
        <v>0</v>
      </c>
      <c r="O141" s="248">
        <f>ROUND(E141*N141,2)</f>
        <v>0</v>
      </c>
      <c r="P141" s="248">
        <v>5.5E-2</v>
      </c>
      <c r="Q141" s="248">
        <f>ROUND(E141*P141,2)</f>
        <v>7.0000000000000007E-2</v>
      </c>
      <c r="R141" s="248"/>
      <c r="S141" s="248" t="s">
        <v>137</v>
      </c>
      <c r="T141" s="249" t="s">
        <v>137</v>
      </c>
      <c r="U141" s="232">
        <v>0.42499999999999999</v>
      </c>
      <c r="V141" s="232">
        <f>ROUND(E141*U141,2)</f>
        <v>0.52</v>
      </c>
      <c r="W141" s="232"/>
      <c r="X141" s="232" t="s">
        <v>138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139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>
      <c r="A142" s="229"/>
      <c r="B142" s="230"/>
      <c r="C142" s="263" t="s">
        <v>292</v>
      </c>
      <c r="D142" s="234"/>
      <c r="E142" s="235">
        <v>1.23</v>
      </c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141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0.399999999999999" outlineLevel="1">
      <c r="A143" s="243">
        <v>32</v>
      </c>
      <c r="B143" s="244" t="s">
        <v>293</v>
      </c>
      <c r="C143" s="262" t="s">
        <v>294</v>
      </c>
      <c r="D143" s="245" t="s">
        <v>160</v>
      </c>
      <c r="E143" s="246">
        <v>31</v>
      </c>
      <c r="F143" s="247"/>
      <c r="G143" s="248">
        <f>ROUND(E143*F143,2)</f>
        <v>0</v>
      </c>
      <c r="H143" s="247"/>
      <c r="I143" s="248">
        <f>ROUND(E143*H143,2)</f>
        <v>0</v>
      </c>
      <c r="J143" s="247"/>
      <c r="K143" s="248">
        <f>ROUND(E143*J143,2)</f>
        <v>0</v>
      </c>
      <c r="L143" s="248">
        <v>21</v>
      </c>
      <c r="M143" s="248">
        <f>G143*(1+L143/100)</f>
        <v>0</v>
      </c>
      <c r="N143" s="248">
        <v>0</v>
      </c>
      <c r="O143" s="248">
        <f>ROUND(E143*N143,2)</f>
        <v>0</v>
      </c>
      <c r="P143" s="248">
        <v>0</v>
      </c>
      <c r="Q143" s="248">
        <f>ROUND(E143*P143,2)</f>
        <v>0</v>
      </c>
      <c r="R143" s="248"/>
      <c r="S143" s="248" t="s">
        <v>137</v>
      </c>
      <c r="T143" s="249" t="s">
        <v>137</v>
      </c>
      <c r="U143" s="232">
        <v>0.05</v>
      </c>
      <c r="V143" s="232">
        <f>ROUND(E143*U143,2)</f>
        <v>1.55</v>
      </c>
      <c r="W143" s="232"/>
      <c r="X143" s="232" t="s">
        <v>138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139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>
      <c r="A144" s="229"/>
      <c r="B144" s="230"/>
      <c r="C144" s="263" t="s">
        <v>295</v>
      </c>
      <c r="D144" s="234"/>
      <c r="E144" s="235">
        <v>31</v>
      </c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141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ht="20.399999999999999" outlineLevel="1">
      <c r="A145" s="250">
        <v>33</v>
      </c>
      <c r="B145" s="251" t="s">
        <v>296</v>
      </c>
      <c r="C145" s="264" t="s">
        <v>297</v>
      </c>
      <c r="D145" s="252" t="s">
        <v>160</v>
      </c>
      <c r="E145" s="253">
        <v>1</v>
      </c>
      <c r="F145" s="254"/>
      <c r="G145" s="255">
        <f>ROUND(E145*F145,2)</f>
        <v>0</v>
      </c>
      <c r="H145" s="254"/>
      <c r="I145" s="255">
        <f>ROUND(E145*H145,2)</f>
        <v>0</v>
      </c>
      <c r="J145" s="254"/>
      <c r="K145" s="255">
        <f>ROUND(E145*J145,2)</f>
        <v>0</v>
      </c>
      <c r="L145" s="255">
        <v>21</v>
      </c>
      <c r="M145" s="255">
        <f>G145*(1+L145/100)</f>
        <v>0</v>
      </c>
      <c r="N145" s="255">
        <v>0</v>
      </c>
      <c r="O145" s="255">
        <f>ROUND(E145*N145,2)</f>
        <v>0</v>
      </c>
      <c r="P145" s="255">
        <v>0</v>
      </c>
      <c r="Q145" s="255">
        <f>ROUND(E145*P145,2)</f>
        <v>0</v>
      </c>
      <c r="R145" s="255"/>
      <c r="S145" s="255" t="s">
        <v>137</v>
      </c>
      <c r="T145" s="256" t="s">
        <v>137</v>
      </c>
      <c r="U145" s="232">
        <v>0.09</v>
      </c>
      <c r="V145" s="232">
        <f>ROUND(E145*U145,2)</f>
        <v>0.09</v>
      </c>
      <c r="W145" s="232"/>
      <c r="X145" s="232" t="s">
        <v>138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139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0.399999999999999" outlineLevel="1">
      <c r="A146" s="243">
        <v>34</v>
      </c>
      <c r="B146" s="244" t="s">
        <v>298</v>
      </c>
      <c r="C146" s="262" t="s">
        <v>299</v>
      </c>
      <c r="D146" s="245" t="s">
        <v>151</v>
      </c>
      <c r="E146" s="246">
        <v>8.4276</v>
      </c>
      <c r="F146" s="247"/>
      <c r="G146" s="248">
        <f>ROUND(E146*F146,2)</f>
        <v>0</v>
      </c>
      <c r="H146" s="247"/>
      <c r="I146" s="248">
        <f>ROUND(E146*H146,2)</f>
        <v>0</v>
      </c>
      <c r="J146" s="247"/>
      <c r="K146" s="248">
        <f>ROUND(E146*J146,2)</f>
        <v>0</v>
      </c>
      <c r="L146" s="248">
        <v>21</v>
      </c>
      <c r="M146" s="248">
        <f>G146*(1+L146/100)</f>
        <v>0</v>
      </c>
      <c r="N146" s="248">
        <v>3.0400000000000002E-3</v>
      </c>
      <c r="O146" s="248">
        <f>ROUND(E146*N146,2)</f>
        <v>0.03</v>
      </c>
      <c r="P146" s="248">
        <v>6.5000000000000002E-2</v>
      </c>
      <c r="Q146" s="248">
        <f>ROUND(E146*P146,2)</f>
        <v>0.55000000000000004</v>
      </c>
      <c r="R146" s="248"/>
      <c r="S146" s="248" t="s">
        <v>137</v>
      </c>
      <c r="T146" s="249" t="s">
        <v>137</v>
      </c>
      <c r="U146" s="232">
        <v>0.91</v>
      </c>
      <c r="V146" s="232">
        <f>ROUND(E146*U146,2)</f>
        <v>7.67</v>
      </c>
      <c r="W146" s="232"/>
      <c r="X146" s="232" t="s">
        <v>138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139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>
      <c r="A147" s="229"/>
      <c r="B147" s="230"/>
      <c r="C147" s="263" t="s">
        <v>279</v>
      </c>
      <c r="D147" s="234"/>
      <c r="E147" s="235"/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141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>
      <c r="A148" s="229"/>
      <c r="B148" s="230"/>
      <c r="C148" s="263" t="s">
        <v>156</v>
      </c>
      <c r="D148" s="234"/>
      <c r="E148" s="235">
        <v>4.4676</v>
      </c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141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>
      <c r="A149" s="229"/>
      <c r="B149" s="230"/>
      <c r="C149" s="263" t="s">
        <v>157</v>
      </c>
      <c r="D149" s="234"/>
      <c r="E149" s="235">
        <v>3.96</v>
      </c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141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>
      <c r="A150" s="243">
        <v>35</v>
      </c>
      <c r="B150" s="244" t="s">
        <v>300</v>
      </c>
      <c r="C150" s="262" t="s">
        <v>301</v>
      </c>
      <c r="D150" s="245" t="s">
        <v>151</v>
      </c>
      <c r="E150" s="246">
        <v>45.2</v>
      </c>
      <c r="F150" s="247"/>
      <c r="G150" s="248">
        <f>ROUND(E150*F150,2)</f>
        <v>0</v>
      </c>
      <c r="H150" s="247"/>
      <c r="I150" s="248">
        <f>ROUND(E150*H150,2)</f>
        <v>0</v>
      </c>
      <c r="J150" s="247"/>
      <c r="K150" s="248">
        <f>ROUND(E150*J150,2)</f>
        <v>0</v>
      </c>
      <c r="L150" s="248">
        <v>21</v>
      </c>
      <c r="M150" s="248">
        <f>G150*(1+L150/100)</f>
        <v>0</v>
      </c>
      <c r="N150" s="248">
        <v>1.17E-3</v>
      </c>
      <c r="O150" s="248">
        <f>ROUND(E150*N150,2)</f>
        <v>0.05</v>
      </c>
      <c r="P150" s="248">
        <v>7.5999999999999998E-2</v>
      </c>
      <c r="Q150" s="248">
        <f>ROUND(E150*P150,2)</f>
        <v>3.44</v>
      </c>
      <c r="R150" s="248"/>
      <c r="S150" s="248" t="s">
        <v>137</v>
      </c>
      <c r="T150" s="249" t="s">
        <v>137</v>
      </c>
      <c r="U150" s="232">
        <v>0.94</v>
      </c>
      <c r="V150" s="232">
        <f>ROUND(E150*U150,2)</f>
        <v>42.49</v>
      </c>
      <c r="W150" s="232"/>
      <c r="X150" s="232" t="s">
        <v>138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139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>
      <c r="A151" s="229"/>
      <c r="B151" s="230"/>
      <c r="C151" s="263" t="s">
        <v>302</v>
      </c>
      <c r="D151" s="234"/>
      <c r="E151" s="235">
        <v>7.2</v>
      </c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141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>
      <c r="A152" s="229"/>
      <c r="B152" s="230"/>
      <c r="C152" s="263" t="s">
        <v>303</v>
      </c>
      <c r="D152" s="234"/>
      <c r="E152" s="235">
        <v>2.8</v>
      </c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141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>
      <c r="A153" s="229"/>
      <c r="B153" s="230"/>
      <c r="C153" s="263" t="s">
        <v>304</v>
      </c>
      <c r="D153" s="234"/>
      <c r="E153" s="235">
        <v>35.200000000000003</v>
      </c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141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>
      <c r="A154" s="243">
        <v>36</v>
      </c>
      <c r="B154" s="244" t="s">
        <v>305</v>
      </c>
      <c r="C154" s="262" t="s">
        <v>306</v>
      </c>
      <c r="D154" s="245" t="s">
        <v>151</v>
      </c>
      <c r="E154" s="246">
        <v>2.66</v>
      </c>
      <c r="F154" s="247"/>
      <c r="G154" s="248">
        <f>ROUND(E154*F154,2)</f>
        <v>0</v>
      </c>
      <c r="H154" s="247"/>
      <c r="I154" s="248">
        <f>ROUND(E154*H154,2)</f>
        <v>0</v>
      </c>
      <c r="J154" s="247"/>
      <c r="K154" s="248">
        <f>ROUND(E154*J154,2)</f>
        <v>0</v>
      </c>
      <c r="L154" s="248">
        <v>21</v>
      </c>
      <c r="M154" s="248">
        <f>G154*(1+L154/100)</f>
        <v>0</v>
      </c>
      <c r="N154" s="248">
        <v>1E-3</v>
      </c>
      <c r="O154" s="248">
        <f>ROUND(E154*N154,2)</f>
        <v>0</v>
      </c>
      <c r="P154" s="248">
        <v>6.3E-2</v>
      </c>
      <c r="Q154" s="248">
        <f>ROUND(E154*P154,2)</f>
        <v>0.17</v>
      </c>
      <c r="R154" s="248"/>
      <c r="S154" s="248" t="s">
        <v>137</v>
      </c>
      <c r="T154" s="249" t="s">
        <v>137</v>
      </c>
      <c r="U154" s="232">
        <v>0.71799999999999997</v>
      </c>
      <c r="V154" s="232">
        <f>ROUND(E154*U154,2)</f>
        <v>1.91</v>
      </c>
      <c r="W154" s="232"/>
      <c r="X154" s="232" t="s">
        <v>138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139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>
      <c r="A155" s="229"/>
      <c r="B155" s="230"/>
      <c r="C155" s="263" t="s">
        <v>307</v>
      </c>
      <c r="D155" s="234"/>
      <c r="E155" s="235">
        <v>2.66</v>
      </c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141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>
      <c r="A156" s="243">
        <v>37</v>
      </c>
      <c r="B156" s="244" t="s">
        <v>308</v>
      </c>
      <c r="C156" s="262" t="s">
        <v>309</v>
      </c>
      <c r="D156" s="245" t="s">
        <v>310</v>
      </c>
      <c r="E156" s="246">
        <v>0.51500000000000001</v>
      </c>
      <c r="F156" s="247"/>
      <c r="G156" s="248">
        <f>ROUND(E156*F156,2)</f>
        <v>0</v>
      </c>
      <c r="H156" s="247"/>
      <c r="I156" s="248">
        <f>ROUND(E156*H156,2)</f>
        <v>0</v>
      </c>
      <c r="J156" s="247"/>
      <c r="K156" s="248">
        <f>ROUND(E156*J156,2)</f>
        <v>0</v>
      </c>
      <c r="L156" s="248">
        <v>21</v>
      </c>
      <c r="M156" s="248">
        <f>G156*(1+L156/100)</f>
        <v>0</v>
      </c>
      <c r="N156" s="248">
        <v>0</v>
      </c>
      <c r="O156" s="248">
        <f>ROUND(E156*N156,2)</f>
        <v>0</v>
      </c>
      <c r="P156" s="248">
        <v>3.6170000000000001E-2</v>
      </c>
      <c r="Q156" s="248">
        <f>ROUND(E156*P156,2)</f>
        <v>0.02</v>
      </c>
      <c r="R156" s="248"/>
      <c r="S156" s="248" t="s">
        <v>137</v>
      </c>
      <c r="T156" s="249" t="s">
        <v>137</v>
      </c>
      <c r="U156" s="232">
        <v>4</v>
      </c>
      <c r="V156" s="232">
        <f>ROUND(E156*U156,2)</f>
        <v>2.06</v>
      </c>
      <c r="W156" s="232"/>
      <c r="X156" s="232" t="s">
        <v>138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139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>
      <c r="A157" s="229"/>
      <c r="B157" s="230"/>
      <c r="C157" s="263" t="s">
        <v>311</v>
      </c>
      <c r="D157" s="234"/>
      <c r="E157" s="235">
        <v>0.51500000000000001</v>
      </c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141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>
      <c r="A158" s="243">
        <v>38</v>
      </c>
      <c r="B158" s="244" t="s">
        <v>312</v>
      </c>
      <c r="C158" s="262" t="s">
        <v>313</v>
      </c>
      <c r="D158" s="245" t="s">
        <v>136</v>
      </c>
      <c r="E158" s="246">
        <v>0.55349999999999999</v>
      </c>
      <c r="F158" s="247"/>
      <c r="G158" s="248">
        <f>ROUND(E158*F158,2)</f>
        <v>0</v>
      </c>
      <c r="H158" s="247"/>
      <c r="I158" s="248">
        <f>ROUND(E158*H158,2)</f>
        <v>0</v>
      </c>
      <c r="J158" s="247"/>
      <c r="K158" s="248">
        <f>ROUND(E158*J158,2)</f>
        <v>0</v>
      </c>
      <c r="L158" s="248">
        <v>21</v>
      </c>
      <c r="M158" s="248">
        <f>G158*(1+L158/100)</f>
        <v>0</v>
      </c>
      <c r="N158" s="248">
        <v>1.82E-3</v>
      </c>
      <c r="O158" s="248">
        <f>ROUND(E158*N158,2)</f>
        <v>0</v>
      </c>
      <c r="P158" s="248">
        <v>1.8</v>
      </c>
      <c r="Q158" s="248">
        <f>ROUND(E158*P158,2)</f>
        <v>1</v>
      </c>
      <c r="R158" s="248"/>
      <c r="S158" s="248" t="s">
        <v>137</v>
      </c>
      <c r="T158" s="249" t="s">
        <v>137</v>
      </c>
      <c r="U158" s="232">
        <v>3.1960000000000002</v>
      </c>
      <c r="V158" s="232">
        <f>ROUND(E158*U158,2)</f>
        <v>1.77</v>
      </c>
      <c r="W158" s="232"/>
      <c r="X158" s="232" t="s">
        <v>138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139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>
      <c r="A159" s="229"/>
      <c r="B159" s="230"/>
      <c r="C159" s="263" t="s">
        <v>314</v>
      </c>
      <c r="D159" s="234"/>
      <c r="E159" s="235">
        <v>0.55349999999999999</v>
      </c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141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>
      <c r="A160" s="250">
        <v>39</v>
      </c>
      <c r="B160" s="251" t="s">
        <v>315</v>
      </c>
      <c r="C160" s="264" t="s">
        <v>316</v>
      </c>
      <c r="D160" s="252" t="s">
        <v>160</v>
      </c>
      <c r="E160" s="253">
        <v>8</v>
      </c>
      <c r="F160" s="254"/>
      <c r="G160" s="255">
        <f>ROUND(E160*F160,2)</f>
        <v>0</v>
      </c>
      <c r="H160" s="254"/>
      <c r="I160" s="255">
        <f>ROUND(E160*H160,2)</f>
        <v>0</v>
      </c>
      <c r="J160" s="254"/>
      <c r="K160" s="255">
        <f>ROUND(E160*J160,2)</f>
        <v>0</v>
      </c>
      <c r="L160" s="255">
        <v>21</v>
      </c>
      <c r="M160" s="255">
        <f>G160*(1+L160/100)</f>
        <v>0</v>
      </c>
      <c r="N160" s="255">
        <v>0</v>
      </c>
      <c r="O160" s="255">
        <f>ROUND(E160*N160,2)</f>
        <v>0</v>
      </c>
      <c r="P160" s="255">
        <v>1E-3</v>
      </c>
      <c r="Q160" s="255">
        <f>ROUND(E160*P160,2)</f>
        <v>0.01</v>
      </c>
      <c r="R160" s="255"/>
      <c r="S160" s="255" t="s">
        <v>137</v>
      </c>
      <c r="T160" s="256" t="s">
        <v>137</v>
      </c>
      <c r="U160" s="232">
        <v>0.30499999999999999</v>
      </c>
      <c r="V160" s="232">
        <f>ROUND(E160*U160,2)</f>
        <v>2.44</v>
      </c>
      <c r="W160" s="232"/>
      <c r="X160" s="232" t="s">
        <v>138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139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>
      <c r="A161" s="250">
        <v>40</v>
      </c>
      <c r="B161" s="251" t="s">
        <v>317</v>
      </c>
      <c r="C161" s="264" t="s">
        <v>318</v>
      </c>
      <c r="D161" s="252" t="s">
        <v>160</v>
      </c>
      <c r="E161" s="253">
        <v>2</v>
      </c>
      <c r="F161" s="254"/>
      <c r="G161" s="255">
        <f>ROUND(E161*F161,2)</f>
        <v>0</v>
      </c>
      <c r="H161" s="254"/>
      <c r="I161" s="255">
        <f>ROUND(E161*H161,2)</f>
        <v>0</v>
      </c>
      <c r="J161" s="254"/>
      <c r="K161" s="255">
        <f>ROUND(E161*J161,2)</f>
        <v>0</v>
      </c>
      <c r="L161" s="255">
        <v>21</v>
      </c>
      <c r="M161" s="255">
        <f>G161*(1+L161/100)</f>
        <v>0</v>
      </c>
      <c r="N161" s="255">
        <v>1.33E-3</v>
      </c>
      <c r="O161" s="255">
        <f>ROUND(E161*N161,2)</f>
        <v>0</v>
      </c>
      <c r="P161" s="255">
        <v>0.33</v>
      </c>
      <c r="Q161" s="255">
        <f>ROUND(E161*P161,2)</f>
        <v>0.66</v>
      </c>
      <c r="R161" s="255"/>
      <c r="S161" s="255" t="s">
        <v>137</v>
      </c>
      <c r="T161" s="256" t="s">
        <v>137</v>
      </c>
      <c r="U161" s="232">
        <v>6.2629999999999999</v>
      </c>
      <c r="V161" s="232">
        <f>ROUND(E161*U161,2)</f>
        <v>12.53</v>
      </c>
      <c r="W161" s="232"/>
      <c r="X161" s="232" t="s">
        <v>138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139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>
      <c r="A162" s="243">
        <v>41</v>
      </c>
      <c r="B162" s="244" t="s">
        <v>319</v>
      </c>
      <c r="C162" s="262" t="s">
        <v>320</v>
      </c>
      <c r="D162" s="245" t="s">
        <v>310</v>
      </c>
      <c r="E162" s="246">
        <v>4.2</v>
      </c>
      <c r="F162" s="247"/>
      <c r="G162" s="248">
        <f>ROUND(E162*F162,2)</f>
        <v>0</v>
      </c>
      <c r="H162" s="247"/>
      <c r="I162" s="248">
        <f>ROUND(E162*H162,2)</f>
        <v>0</v>
      </c>
      <c r="J162" s="247"/>
      <c r="K162" s="248">
        <f>ROUND(E162*J162,2)</f>
        <v>0</v>
      </c>
      <c r="L162" s="248">
        <v>21</v>
      </c>
      <c r="M162" s="248">
        <f>G162*(1+L162/100)</f>
        <v>0</v>
      </c>
      <c r="N162" s="248">
        <v>0</v>
      </c>
      <c r="O162" s="248">
        <f>ROUND(E162*N162,2)</f>
        <v>0</v>
      </c>
      <c r="P162" s="248">
        <v>4.2000000000000003E-2</v>
      </c>
      <c r="Q162" s="248">
        <f>ROUND(E162*P162,2)</f>
        <v>0.18</v>
      </c>
      <c r="R162" s="248"/>
      <c r="S162" s="248" t="s">
        <v>137</v>
      </c>
      <c r="T162" s="249" t="s">
        <v>137</v>
      </c>
      <c r="U162" s="232">
        <v>0.71499999999999997</v>
      </c>
      <c r="V162" s="232">
        <f>ROUND(E162*U162,2)</f>
        <v>3</v>
      </c>
      <c r="W162" s="232"/>
      <c r="X162" s="232" t="s">
        <v>138</v>
      </c>
      <c r="Y162" s="212"/>
      <c r="Z162" s="212"/>
      <c r="AA162" s="212"/>
      <c r="AB162" s="212"/>
      <c r="AC162" s="212"/>
      <c r="AD162" s="212"/>
      <c r="AE162" s="212"/>
      <c r="AF162" s="212"/>
      <c r="AG162" s="212" t="s">
        <v>139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>
      <c r="A163" s="229"/>
      <c r="B163" s="230"/>
      <c r="C163" s="263" t="s">
        <v>321</v>
      </c>
      <c r="D163" s="234"/>
      <c r="E163" s="235">
        <v>4.2</v>
      </c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141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>
      <c r="A164" s="243">
        <v>42</v>
      </c>
      <c r="B164" s="244" t="s">
        <v>322</v>
      </c>
      <c r="C164" s="262" t="s">
        <v>323</v>
      </c>
      <c r="D164" s="245" t="s">
        <v>151</v>
      </c>
      <c r="E164" s="246">
        <v>145.54</v>
      </c>
      <c r="F164" s="247"/>
      <c r="G164" s="248">
        <f>ROUND(E164*F164,2)</f>
        <v>0</v>
      </c>
      <c r="H164" s="247"/>
      <c r="I164" s="248">
        <f>ROUND(E164*H164,2)</f>
        <v>0</v>
      </c>
      <c r="J164" s="247"/>
      <c r="K164" s="248">
        <f>ROUND(E164*J164,2)</f>
        <v>0</v>
      </c>
      <c r="L164" s="248">
        <v>21</v>
      </c>
      <c r="M164" s="248">
        <f>G164*(1+L164/100)</f>
        <v>0</v>
      </c>
      <c r="N164" s="248">
        <v>0</v>
      </c>
      <c r="O164" s="248">
        <f>ROUND(E164*N164,2)</f>
        <v>0</v>
      </c>
      <c r="P164" s="248">
        <v>6.8000000000000005E-2</v>
      </c>
      <c r="Q164" s="248">
        <f>ROUND(E164*P164,2)</f>
        <v>9.9</v>
      </c>
      <c r="R164" s="248"/>
      <c r="S164" s="248" t="s">
        <v>137</v>
      </c>
      <c r="T164" s="249" t="s">
        <v>137</v>
      </c>
      <c r="U164" s="232">
        <v>0.3</v>
      </c>
      <c r="V164" s="232">
        <f>ROUND(E164*U164,2)</f>
        <v>43.66</v>
      </c>
      <c r="W164" s="232"/>
      <c r="X164" s="232" t="s">
        <v>138</v>
      </c>
      <c r="Y164" s="212"/>
      <c r="Z164" s="212"/>
      <c r="AA164" s="212"/>
      <c r="AB164" s="212"/>
      <c r="AC164" s="212"/>
      <c r="AD164" s="212"/>
      <c r="AE164" s="212"/>
      <c r="AF164" s="212"/>
      <c r="AG164" s="212" t="s">
        <v>139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>
      <c r="A165" s="229"/>
      <c r="B165" s="230"/>
      <c r="C165" s="263" t="s">
        <v>324</v>
      </c>
      <c r="D165" s="234"/>
      <c r="E165" s="235">
        <v>16.8</v>
      </c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141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>
      <c r="A166" s="229"/>
      <c r="B166" s="230"/>
      <c r="C166" s="263" t="s">
        <v>325</v>
      </c>
      <c r="D166" s="234"/>
      <c r="E166" s="235">
        <v>4.54</v>
      </c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141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ht="20.399999999999999" outlineLevel="1">
      <c r="A167" s="229"/>
      <c r="B167" s="230"/>
      <c r="C167" s="263" t="s">
        <v>326</v>
      </c>
      <c r="D167" s="234"/>
      <c r="E167" s="235">
        <v>13.5</v>
      </c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141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ht="20.399999999999999" outlineLevel="1">
      <c r="A168" s="229"/>
      <c r="B168" s="230"/>
      <c r="C168" s="263" t="s">
        <v>327</v>
      </c>
      <c r="D168" s="234"/>
      <c r="E168" s="235">
        <v>30.3</v>
      </c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141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0.399999999999999" outlineLevel="1">
      <c r="A169" s="229"/>
      <c r="B169" s="230"/>
      <c r="C169" s="263" t="s">
        <v>328</v>
      </c>
      <c r="D169" s="234"/>
      <c r="E169" s="235">
        <v>32.6</v>
      </c>
      <c r="F169" s="232"/>
      <c r="G169" s="232"/>
      <c r="H169" s="232"/>
      <c r="I169" s="232"/>
      <c r="J169" s="232"/>
      <c r="K169" s="232"/>
      <c r="L169" s="232"/>
      <c r="M169" s="232"/>
      <c r="N169" s="232"/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141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0.399999999999999" outlineLevel="1">
      <c r="A170" s="229"/>
      <c r="B170" s="230"/>
      <c r="C170" s="263" t="s">
        <v>329</v>
      </c>
      <c r="D170" s="234"/>
      <c r="E170" s="235">
        <v>32.1</v>
      </c>
      <c r="F170" s="232"/>
      <c r="G170" s="232"/>
      <c r="H170" s="232"/>
      <c r="I170" s="232"/>
      <c r="J170" s="232"/>
      <c r="K170" s="232"/>
      <c r="L170" s="232"/>
      <c r="M170" s="232"/>
      <c r="N170" s="232"/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141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0.399999999999999" outlineLevel="1">
      <c r="A171" s="229"/>
      <c r="B171" s="230"/>
      <c r="C171" s="263" t="s">
        <v>330</v>
      </c>
      <c r="D171" s="234"/>
      <c r="E171" s="235">
        <v>15.7</v>
      </c>
      <c r="F171" s="232"/>
      <c r="G171" s="232"/>
      <c r="H171" s="232"/>
      <c r="I171" s="232"/>
      <c r="J171" s="232"/>
      <c r="K171" s="232"/>
      <c r="L171" s="232"/>
      <c r="M171" s="232"/>
      <c r="N171" s="232"/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141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>
      <c r="A172" s="237" t="s">
        <v>132</v>
      </c>
      <c r="B172" s="238" t="s">
        <v>72</v>
      </c>
      <c r="C172" s="261" t="s">
        <v>73</v>
      </c>
      <c r="D172" s="239"/>
      <c r="E172" s="240"/>
      <c r="F172" s="241"/>
      <c r="G172" s="241">
        <f>SUMIF(AG173:AG173,"&lt;&gt;NOR",G173:G173)</f>
        <v>0</v>
      </c>
      <c r="H172" s="241"/>
      <c r="I172" s="241">
        <f>SUM(I173:I173)</f>
        <v>0</v>
      </c>
      <c r="J172" s="241"/>
      <c r="K172" s="241">
        <f>SUM(K173:K173)</f>
        <v>0</v>
      </c>
      <c r="L172" s="241"/>
      <c r="M172" s="241">
        <f>SUM(M173:M173)</f>
        <v>0</v>
      </c>
      <c r="N172" s="241"/>
      <c r="O172" s="241">
        <f>SUM(O173:O173)</f>
        <v>0</v>
      </c>
      <c r="P172" s="241"/>
      <c r="Q172" s="241">
        <f>SUM(Q173:Q173)</f>
        <v>0</v>
      </c>
      <c r="R172" s="241"/>
      <c r="S172" s="241"/>
      <c r="T172" s="242"/>
      <c r="U172" s="236"/>
      <c r="V172" s="236">
        <f>SUM(V173:V173)</f>
        <v>28.92</v>
      </c>
      <c r="W172" s="236"/>
      <c r="X172" s="236"/>
      <c r="AG172" t="s">
        <v>133</v>
      </c>
    </row>
    <row r="173" spans="1:60" outlineLevel="1">
      <c r="A173" s="250">
        <v>43</v>
      </c>
      <c r="B173" s="251" t="s">
        <v>331</v>
      </c>
      <c r="C173" s="264" t="s">
        <v>332</v>
      </c>
      <c r="D173" s="252" t="s">
        <v>147</v>
      </c>
      <c r="E173" s="253">
        <v>94.2102</v>
      </c>
      <c r="F173" s="254"/>
      <c r="G173" s="255">
        <f>ROUND(E173*F173,2)</f>
        <v>0</v>
      </c>
      <c r="H173" s="254"/>
      <c r="I173" s="255">
        <f>ROUND(E173*H173,2)</f>
        <v>0</v>
      </c>
      <c r="J173" s="254"/>
      <c r="K173" s="255">
        <f>ROUND(E173*J173,2)</f>
        <v>0</v>
      </c>
      <c r="L173" s="255">
        <v>21</v>
      </c>
      <c r="M173" s="255">
        <f>G173*(1+L173/100)</f>
        <v>0</v>
      </c>
      <c r="N173" s="255">
        <v>0</v>
      </c>
      <c r="O173" s="255">
        <f>ROUND(E173*N173,2)</f>
        <v>0</v>
      </c>
      <c r="P173" s="255">
        <v>0</v>
      </c>
      <c r="Q173" s="255">
        <f>ROUND(E173*P173,2)</f>
        <v>0</v>
      </c>
      <c r="R173" s="255"/>
      <c r="S173" s="255" t="s">
        <v>137</v>
      </c>
      <c r="T173" s="256" t="s">
        <v>137</v>
      </c>
      <c r="U173" s="232">
        <v>0.307</v>
      </c>
      <c r="V173" s="232">
        <f>ROUND(E173*U173,2)</f>
        <v>28.92</v>
      </c>
      <c r="W173" s="232"/>
      <c r="X173" s="232" t="s">
        <v>333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334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>
      <c r="A174" s="237" t="s">
        <v>132</v>
      </c>
      <c r="B174" s="238" t="s">
        <v>74</v>
      </c>
      <c r="C174" s="261" t="s">
        <v>75</v>
      </c>
      <c r="D174" s="239"/>
      <c r="E174" s="240"/>
      <c r="F174" s="241"/>
      <c r="G174" s="241">
        <f>SUMIF(AG175:AG198,"&lt;&gt;NOR",G175:G198)</f>
        <v>0</v>
      </c>
      <c r="H174" s="241"/>
      <c r="I174" s="241">
        <f>SUM(I175:I198)</f>
        <v>0</v>
      </c>
      <c r="J174" s="241"/>
      <c r="K174" s="241">
        <f>SUM(K175:K198)</f>
        <v>0</v>
      </c>
      <c r="L174" s="241"/>
      <c r="M174" s="241">
        <f>SUM(M175:M198)</f>
        <v>0</v>
      </c>
      <c r="N174" s="241"/>
      <c r="O174" s="241">
        <f>SUM(O175:O198)</f>
        <v>0.92999999999999994</v>
      </c>
      <c r="P174" s="241"/>
      <c r="Q174" s="241">
        <f>SUM(Q175:Q198)</f>
        <v>0.28999999999999998</v>
      </c>
      <c r="R174" s="241"/>
      <c r="S174" s="241"/>
      <c r="T174" s="242"/>
      <c r="U174" s="236"/>
      <c r="V174" s="236">
        <f>SUM(V175:V198)</f>
        <v>40.72</v>
      </c>
      <c r="W174" s="236"/>
      <c r="X174" s="236"/>
      <c r="AG174" t="s">
        <v>133</v>
      </c>
    </row>
    <row r="175" spans="1:60" ht="30.6" outlineLevel="1">
      <c r="A175" s="243">
        <v>44</v>
      </c>
      <c r="B175" s="244" t="s">
        <v>335</v>
      </c>
      <c r="C175" s="262" t="s">
        <v>336</v>
      </c>
      <c r="D175" s="245" t="s">
        <v>151</v>
      </c>
      <c r="E175" s="246">
        <v>60.12</v>
      </c>
      <c r="F175" s="247"/>
      <c r="G175" s="248">
        <f>ROUND(E175*F175,2)</f>
        <v>0</v>
      </c>
      <c r="H175" s="247"/>
      <c r="I175" s="248">
        <f>ROUND(E175*H175,2)</f>
        <v>0</v>
      </c>
      <c r="J175" s="247"/>
      <c r="K175" s="248">
        <f>ROUND(E175*J175,2)</f>
        <v>0</v>
      </c>
      <c r="L175" s="248">
        <v>21</v>
      </c>
      <c r="M175" s="248">
        <f>G175*(1+L175/100)</f>
        <v>0</v>
      </c>
      <c r="N175" s="248">
        <v>3.3E-4</v>
      </c>
      <c r="O175" s="248">
        <f>ROUND(E175*N175,2)</f>
        <v>0.02</v>
      </c>
      <c r="P175" s="248">
        <v>0</v>
      </c>
      <c r="Q175" s="248">
        <f>ROUND(E175*P175,2)</f>
        <v>0</v>
      </c>
      <c r="R175" s="248"/>
      <c r="S175" s="248" t="s">
        <v>137</v>
      </c>
      <c r="T175" s="249" t="s">
        <v>137</v>
      </c>
      <c r="U175" s="232">
        <v>2.75E-2</v>
      </c>
      <c r="V175" s="232">
        <f>ROUND(E175*U175,2)</f>
        <v>1.65</v>
      </c>
      <c r="W175" s="232"/>
      <c r="X175" s="232" t="s">
        <v>138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139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0.399999999999999" outlineLevel="1">
      <c r="A176" s="229"/>
      <c r="B176" s="230"/>
      <c r="C176" s="263" t="s">
        <v>337</v>
      </c>
      <c r="D176" s="234"/>
      <c r="E176" s="235">
        <v>43.26</v>
      </c>
      <c r="F176" s="232"/>
      <c r="G176" s="232"/>
      <c r="H176" s="232"/>
      <c r="I176" s="232"/>
      <c r="J176" s="232"/>
      <c r="K176" s="232"/>
      <c r="L176" s="232"/>
      <c r="M176" s="232"/>
      <c r="N176" s="232"/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141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>
      <c r="A177" s="229"/>
      <c r="B177" s="230"/>
      <c r="C177" s="263" t="s">
        <v>338</v>
      </c>
      <c r="D177" s="234"/>
      <c r="E177" s="235">
        <v>16.86</v>
      </c>
      <c r="F177" s="232"/>
      <c r="G177" s="232"/>
      <c r="H177" s="232"/>
      <c r="I177" s="232"/>
      <c r="J177" s="232"/>
      <c r="K177" s="232"/>
      <c r="L177" s="232"/>
      <c r="M177" s="232"/>
      <c r="N177" s="232"/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141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30.6" outlineLevel="1">
      <c r="A178" s="243">
        <v>45</v>
      </c>
      <c r="B178" s="244" t="s">
        <v>339</v>
      </c>
      <c r="C178" s="262" t="s">
        <v>340</v>
      </c>
      <c r="D178" s="245" t="s">
        <v>151</v>
      </c>
      <c r="E178" s="246">
        <v>10.4</v>
      </c>
      <c r="F178" s="247"/>
      <c r="G178" s="248">
        <f>ROUND(E178*F178,2)</f>
        <v>0</v>
      </c>
      <c r="H178" s="247"/>
      <c r="I178" s="248">
        <f>ROUND(E178*H178,2)</f>
        <v>0</v>
      </c>
      <c r="J178" s="247"/>
      <c r="K178" s="248">
        <f>ROUND(E178*J178,2)</f>
        <v>0</v>
      </c>
      <c r="L178" s="248">
        <v>21</v>
      </c>
      <c r="M178" s="248">
        <f>G178*(1+L178/100)</f>
        <v>0</v>
      </c>
      <c r="N178" s="248">
        <v>5.1999999999999995E-4</v>
      </c>
      <c r="O178" s="248">
        <f>ROUND(E178*N178,2)</f>
        <v>0.01</v>
      </c>
      <c r="P178" s="248">
        <v>0</v>
      </c>
      <c r="Q178" s="248">
        <f>ROUND(E178*P178,2)</f>
        <v>0</v>
      </c>
      <c r="R178" s="248"/>
      <c r="S178" s="248" t="s">
        <v>137</v>
      </c>
      <c r="T178" s="249" t="s">
        <v>137</v>
      </c>
      <c r="U178" s="232">
        <v>4.9000000000000002E-2</v>
      </c>
      <c r="V178" s="232">
        <f>ROUND(E178*U178,2)</f>
        <v>0.51</v>
      </c>
      <c r="W178" s="232"/>
      <c r="X178" s="232" t="s">
        <v>138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139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>
      <c r="A179" s="229"/>
      <c r="B179" s="230"/>
      <c r="C179" s="263" t="s">
        <v>341</v>
      </c>
      <c r="D179" s="234"/>
      <c r="E179" s="235">
        <v>10.4</v>
      </c>
      <c r="F179" s="232"/>
      <c r="G179" s="232"/>
      <c r="H179" s="232"/>
      <c r="I179" s="232"/>
      <c r="J179" s="232"/>
      <c r="K179" s="232"/>
      <c r="L179" s="232"/>
      <c r="M179" s="232"/>
      <c r="N179" s="232"/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141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0.399999999999999" outlineLevel="1">
      <c r="A180" s="243">
        <v>46</v>
      </c>
      <c r="B180" s="244" t="s">
        <v>342</v>
      </c>
      <c r="C180" s="262" t="s">
        <v>343</v>
      </c>
      <c r="D180" s="245" t="s">
        <v>151</v>
      </c>
      <c r="E180" s="246">
        <v>60.12</v>
      </c>
      <c r="F180" s="247"/>
      <c r="G180" s="248">
        <f>ROUND(E180*F180,2)</f>
        <v>0</v>
      </c>
      <c r="H180" s="247"/>
      <c r="I180" s="248">
        <f>ROUND(E180*H180,2)</f>
        <v>0</v>
      </c>
      <c r="J180" s="247"/>
      <c r="K180" s="248">
        <f>ROUND(E180*J180,2)</f>
        <v>0</v>
      </c>
      <c r="L180" s="248">
        <v>21</v>
      </c>
      <c r="M180" s="248">
        <f>G180*(1+L180/100)</f>
        <v>0</v>
      </c>
      <c r="N180" s="248">
        <v>5.5900000000000004E-3</v>
      </c>
      <c r="O180" s="248">
        <f>ROUND(E180*N180,2)</f>
        <v>0.34</v>
      </c>
      <c r="P180" s="248">
        <v>0</v>
      </c>
      <c r="Q180" s="248">
        <f>ROUND(E180*P180,2)</f>
        <v>0</v>
      </c>
      <c r="R180" s="248"/>
      <c r="S180" s="248" t="s">
        <v>137</v>
      </c>
      <c r="T180" s="249" t="s">
        <v>137</v>
      </c>
      <c r="U180" s="232">
        <v>0.22991</v>
      </c>
      <c r="V180" s="232">
        <f>ROUND(E180*U180,2)</f>
        <v>13.82</v>
      </c>
      <c r="W180" s="232"/>
      <c r="X180" s="232" t="s">
        <v>138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139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ht="20.399999999999999" outlineLevel="1">
      <c r="A181" s="229"/>
      <c r="B181" s="230"/>
      <c r="C181" s="263" t="s">
        <v>337</v>
      </c>
      <c r="D181" s="234"/>
      <c r="E181" s="235">
        <v>43.26</v>
      </c>
      <c r="F181" s="232"/>
      <c r="G181" s="232"/>
      <c r="H181" s="232"/>
      <c r="I181" s="232"/>
      <c r="J181" s="232"/>
      <c r="K181" s="232"/>
      <c r="L181" s="232"/>
      <c r="M181" s="232"/>
      <c r="N181" s="232"/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141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>
      <c r="A182" s="229"/>
      <c r="B182" s="230"/>
      <c r="C182" s="263" t="s">
        <v>338</v>
      </c>
      <c r="D182" s="234"/>
      <c r="E182" s="235">
        <v>16.86</v>
      </c>
      <c r="F182" s="232"/>
      <c r="G182" s="232"/>
      <c r="H182" s="232"/>
      <c r="I182" s="232"/>
      <c r="J182" s="232"/>
      <c r="K182" s="232"/>
      <c r="L182" s="232"/>
      <c r="M182" s="232"/>
      <c r="N182" s="232"/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141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ht="20.399999999999999" outlineLevel="1">
      <c r="A183" s="243">
        <v>47</v>
      </c>
      <c r="B183" s="244" t="s">
        <v>344</v>
      </c>
      <c r="C183" s="262" t="s">
        <v>345</v>
      </c>
      <c r="D183" s="245" t="s">
        <v>151</v>
      </c>
      <c r="E183" s="246">
        <v>10.4</v>
      </c>
      <c r="F183" s="247"/>
      <c r="G183" s="248">
        <f>ROUND(E183*F183,2)</f>
        <v>0</v>
      </c>
      <c r="H183" s="247"/>
      <c r="I183" s="248">
        <f>ROUND(E183*H183,2)</f>
        <v>0</v>
      </c>
      <c r="J183" s="247"/>
      <c r="K183" s="248">
        <f>ROUND(E183*J183,2)</f>
        <v>0</v>
      </c>
      <c r="L183" s="248">
        <v>21</v>
      </c>
      <c r="M183" s="248">
        <f>G183*(1+L183/100)</f>
        <v>0</v>
      </c>
      <c r="N183" s="248">
        <v>5.9800000000000001E-3</v>
      </c>
      <c r="O183" s="248">
        <f>ROUND(E183*N183,2)</f>
        <v>0.06</v>
      </c>
      <c r="P183" s="248">
        <v>0</v>
      </c>
      <c r="Q183" s="248">
        <f>ROUND(E183*P183,2)</f>
        <v>0</v>
      </c>
      <c r="R183" s="248"/>
      <c r="S183" s="248" t="s">
        <v>137</v>
      </c>
      <c r="T183" s="249" t="s">
        <v>137</v>
      </c>
      <c r="U183" s="232">
        <v>0.26600000000000001</v>
      </c>
      <c r="V183" s="232">
        <f>ROUND(E183*U183,2)</f>
        <v>2.77</v>
      </c>
      <c r="W183" s="232"/>
      <c r="X183" s="232" t="s">
        <v>138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139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>
      <c r="A184" s="229"/>
      <c r="B184" s="230"/>
      <c r="C184" s="263" t="s">
        <v>341</v>
      </c>
      <c r="D184" s="234"/>
      <c r="E184" s="235">
        <v>10.4</v>
      </c>
      <c r="F184" s="232"/>
      <c r="G184" s="232"/>
      <c r="H184" s="232"/>
      <c r="I184" s="232"/>
      <c r="J184" s="232"/>
      <c r="K184" s="232"/>
      <c r="L184" s="232"/>
      <c r="M184" s="232"/>
      <c r="N184" s="232"/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141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ht="20.399999999999999" outlineLevel="1">
      <c r="A185" s="243">
        <v>48</v>
      </c>
      <c r="B185" s="244" t="s">
        <v>346</v>
      </c>
      <c r="C185" s="262" t="s">
        <v>347</v>
      </c>
      <c r="D185" s="245" t="s">
        <v>151</v>
      </c>
      <c r="E185" s="246">
        <v>60.12</v>
      </c>
      <c r="F185" s="247"/>
      <c r="G185" s="248">
        <f>ROUND(E185*F185,2)</f>
        <v>0</v>
      </c>
      <c r="H185" s="247"/>
      <c r="I185" s="248">
        <f>ROUND(E185*H185,2)</f>
        <v>0</v>
      </c>
      <c r="J185" s="247"/>
      <c r="K185" s="248">
        <f>ROUND(E185*J185,2)</f>
        <v>0</v>
      </c>
      <c r="L185" s="248">
        <v>21</v>
      </c>
      <c r="M185" s="248">
        <f>G185*(1+L185/100)</f>
        <v>0</v>
      </c>
      <c r="N185" s="248">
        <v>0</v>
      </c>
      <c r="O185" s="248">
        <f>ROUND(E185*N185,2)</f>
        <v>0</v>
      </c>
      <c r="P185" s="248">
        <v>4.8700000000000002E-3</v>
      </c>
      <c r="Q185" s="248">
        <f>ROUND(E185*P185,2)</f>
        <v>0.28999999999999998</v>
      </c>
      <c r="R185" s="248"/>
      <c r="S185" s="248" t="s">
        <v>137</v>
      </c>
      <c r="T185" s="249" t="s">
        <v>137</v>
      </c>
      <c r="U185" s="232">
        <v>4.1000000000000002E-2</v>
      </c>
      <c r="V185" s="232">
        <f>ROUND(E185*U185,2)</f>
        <v>2.46</v>
      </c>
      <c r="W185" s="232"/>
      <c r="X185" s="232" t="s">
        <v>138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139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0.399999999999999" outlineLevel="1">
      <c r="A186" s="229"/>
      <c r="B186" s="230"/>
      <c r="C186" s="263" t="s">
        <v>348</v>
      </c>
      <c r="D186" s="234"/>
      <c r="E186" s="235">
        <v>43.26</v>
      </c>
      <c r="F186" s="232"/>
      <c r="G186" s="232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141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>
      <c r="A187" s="229"/>
      <c r="B187" s="230"/>
      <c r="C187" s="263" t="s">
        <v>349</v>
      </c>
      <c r="D187" s="234"/>
      <c r="E187" s="235">
        <v>16.86</v>
      </c>
      <c r="F187" s="232"/>
      <c r="G187" s="232"/>
      <c r="H187" s="232"/>
      <c r="I187" s="232"/>
      <c r="J187" s="232"/>
      <c r="K187" s="232"/>
      <c r="L187" s="232"/>
      <c r="M187" s="232"/>
      <c r="N187" s="232"/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141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>
      <c r="A188" s="243">
        <v>49</v>
      </c>
      <c r="B188" s="244" t="s">
        <v>350</v>
      </c>
      <c r="C188" s="262" t="s">
        <v>351</v>
      </c>
      <c r="D188" s="245" t="s">
        <v>151</v>
      </c>
      <c r="E188" s="246">
        <v>50.67</v>
      </c>
      <c r="F188" s="247"/>
      <c r="G188" s="248">
        <f>ROUND(E188*F188,2)</f>
        <v>0</v>
      </c>
      <c r="H188" s="247"/>
      <c r="I188" s="248">
        <f>ROUND(E188*H188,2)</f>
        <v>0</v>
      </c>
      <c r="J188" s="247"/>
      <c r="K188" s="248">
        <f>ROUND(E188*J188,2)</f>
        <v>0</v>
      </c>
      <c r="L188" s="248">
        <v>21</v>
      </c>
      <c r="M188" s="248">
        <f>G188*(1+L188/100)</f>
        <v>0</v>
      </c>
      <c r="N188" s="248">
        <v>3.6800000000000001E-3</v>
      </c>
      <c r="O188" s="248">
        <f>ROUND(E188*N188,2)</f>
        <v>0.19</v>
      </c>
      <c r="P188" s="248">
        <v>0</v>
      </c>
      <c r="Q188" s="248">
        <f>ROUND(E188*P188,2)</f>
        <v>0</v>
      </c>
      <c r="R188" s="248"/>
      <c r="S188" s="248" t="s">
        <v>137</v>
      </c>
      <c r="T188" s="249" t="s">
        <v>137</v>
      </c>
      <c r="U188" s="232">
        <v>0.38500000000000001</v>
      </c>
      <c r="V188" s="232">
        <f>ROUND(E188*U188,2)</f>
        <v>19.510000000000002</v>
      </c>
      <c r="W188" s="232"/>
      <c r="X188" s="232" t="s">
        <v>138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139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>
      <c r="A189" s="229"/>
      <c r="B189" s="230"/>
      <c r="C189" s="263" t="s">
        <v>352</v>
      </c>
      <c r="D189" s="234"/>
      <c r="E189" s="235"/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141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>
      <c r="A190" s="229"/>
      <c r="B190" s="230"/>
      <c r="C190" s="263" t="s">
        <v>185</v>
      </c>
      <c r="D190" s="234"/>
      <c r="E190" s="235">
        <v>7.8</v>
      </c>
      <c r="F190" s="232"/>
      <c r="G190" s="232"/>
      <c r="H190" s="232"/>
      <c r="I190" s="232"/>
      <c r="J190" s="232"/>
      <c r="K190" s="232"/>
      <c r="L190" s="232"/>
      <c r="M190" s="232"/>
      <c r="N190" s="232"/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141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>
      <c r="A191" s="229"/>
      <c r="B191" s="230"/>
      <c r="C191" s="263" t="s">
        <v>353</v>
      </c>
      <c r="D191" s="234"/>
      <c r="E191" s="235">
        <v>13.22</v>
      </c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141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>
      <c r="A192" s="229"/>
      <c r="B192" s="230"/>
      <c r="C192" s="263" t="s">
        <v>195</v>
      </c>
      <c r="D192" s="234"/>
      <c r="E192" s="235">
        <v>25.08</v>
      </c>
      <c r="F192" s="232"/>
      <c r="G192" s="232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141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>
      <c r="A193" s="229"/>
      <c r="B193" s="230"/>
      <c r="C193" s="263" t="s">
        <v>354</v>
      </c>
      <c r="D193" s="234"/>
      <c r="E193" s="235">
        <v>1.44</v>
      </c>
      <c r="F193" s="232"/>
      <c r="G193" s="232"/>
      <c r="H193" s="232"/>
      <c r="I193" s="232"/>
      <c r="J193" s="232"/>
      <c r="K193" s="232"/>
      <c r="L193" s="232"/>
      <c r="M193" s="232"/>
      <c r="N193" s="232"/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141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>
      <c r="A194" s="229"/>
      <c r="B194" s="230"/>
      <c r="C194" s="263" t="s">
        <v>355</v>
      </c>
      <c r="D194" s="234"/>
      <c r="E194" s="235">
        <v>3.13</v>
      </c>
      <c r="F194" s="232"/>
      <c r="G194" s="232"/>
      <c r="H194" s="232"/>
      <c r="I194" s="232"/>
      <c r="J194" s="232"/>
      <c r="K194" s="232"/>
      <c r="L194" s="232"/>
      <c r="M194" s="232"/>
      <c r="N194" s="232"/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141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>
      <c r="A195" s="243">
        <v>50</v>
      </c>
      <c r="B195" s="244" t="s">
        <v>356</v>
      </c>
      <c r="C195" s="262" t="s">
        <v>357</v>
      </c>
      <c r="D195" s="245" t="s">
        <v>151</v>
      </c>
      <c r="E195" s="246">
        <v>69.138000000000005</v>
      </c>
      <c r="F195" s="247"/>
      <c r="G195" s="248">
        <f>ROUND(E195*F195,2)</f>
        <v>0</v>
      </c>
      <c r="H195" s="247"/>
      <c r="I195" s="248">
        <f>ROUND(E195*H195,2)</f>
        <v>0</v>
      </c>
      <c r="J195" s="247"/>
      <c r="K195" s="248">
        <f>ROUND(E195*J195,2)</f>
        <v>0</v>
      </c>
      <c r="L195" s="248">
        <v>21</v>
      </c>
      <c r="M195" s="248">
        <f>G195*(1+L195/100)</f>
        <v>0</v>
      </c>
      <c r="N195" s="248">
        <v>4.4999999999999997E-3</v>
      </c>
      <c r="O195" s="248">
        <f>ROUND(E195*N195,2)</f>
        <v>0.31</v>
      </c>
      <c r="P195" s="248">
        <v>0</v>
      </c>
      <c r="Q195" s="248">
        <f>ROUND(E195*P195,2)</f>
        <v>0</v>
      </c>
      <c r="R195" s="248" t="s">
        <v>358</v>
      </c>
      <c r="S195" s="248" t="s">
        <v>137</v>
      </c>
      <c r="T195" s="249" t="s">
        <v>137</v>
      </c>
      <c r="U195" s="232">
        <v>0</v>
      </c>
      <c r="V195" s="232">
        <f>ROUND(E195*U195,2)</f>
        <v>0</v>
      </c>
      <c r="W195" s="232"/>
      <c r="X195" s="232" t="s">
        <v>359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360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ht="30.6" outlineLevel="1">
      <c r="A196" s="229"/>
      <c r="B196" s="230"/>
      <c r="C196" s="263" t="s">
        <v>361</v>
      </c>
      <c r="D196" s="234"/>
      <c r="E196" s="235">
        <v>49.749000000000002</v>
      </c>
      <c r="F196" s="232"/>
      <c r="G196" s="232"/>
      <c r="H196" s="232"/>
      <c r="I196" s="232"/>
      <c r="J196" s="232"/>
      <c r="K196" s="232"/>
      <c r="L196" s="232"/>
      <c r="M196" s="232"/>
      <c r="N196" s="232"/>
      <c r="O196" s="232"/>
      <c r="P196" s="232"/>
      <c r="Q196" s="232"/>
      <c r="R196" s="232"/>
      <c r="S196" s="232"/>
      <c r="T196" s="232"/>
      <c r="U196" s="232"/>
      <c r="V196" s="232"/>
      <c r="W196" s="232"/>
      <c r="X196" s="23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141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>
      <c r="A197" s="229"/>
      <c r="B197" s="230"/>
      <c r="C197" s="263" t="s">
        <v>362</v>
      </c>
      <c r="D197" s="234"/>
      <c r="E197" s="235">
        <v>19.388999999999999</v>
      </c>
      <c r="F197" s="232"/>
      <c r="G197" s="232"/>
      <c r="H197" s="232"/>
      <c r="I197" s="232"/>
      <c r="J197" s="232"/>
      <c r="K197" s="232"/>
      <c r="L197" s="232"/>
      <c r="M197" s="232"/>
      <c r="N197" s="232"/>
      <c r="O197" s="232"/>
      <c r="P197" s="232"/>
      <c r="Q197" s="232"/>
      <c r="R197" s="232"/>
      <c r="S197" s="232"/>
      <c r="T197" s="232"/>
      <c r="U197" s="232"/>
      <c r="V197" s="232"/>
      <c r="W197" s="232"/>
      <c r="X197" s="23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141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>
      <c r="A198" s="229">
        <v>51</v>
      </c>
      <c r="B198" s="230" t="s">
        <v>363</v>
      </c>
      <c r="C198" s="265" t="s">
        <v>364</v>
      </c>
      <c r="D198" s="231" t="s">
        <v>0</v>
      </c>
      <c r="E198" s="257"/>
      <c r="F198" s="233"/>
      <c r="G198" s="232">
        <f>ROUND(E198*F198,2)</f>
        <v>0</v>
      </c>
      <c r="H198" s="233"/>
      <c r="I198" s="232">
        <f>ROUND(E198*H198,2)</f>
        <v>0</v>
      </c>
      <c r="J198" s="233"/>
      <c r="K198" s="232">
        <f>ROUND(E198*J198,2)</f>
        <v>0</v>
      </c>
      <c r="L198" s="232">
        <v>21</v>
      </c>
      <c r="M198" s="232">
        <f>G198*(1+L198/100)</f>
        <v>0</v>
      </c>
      <c r="N198" s="232">
        <v>0</v>
      </c>
      <c r="O198" s="232">
        <f>ROUND(E198*N198,2)</f>
        <v>0</v>
      </c>
      <c r="P198" s="232">
        <v>0</v>
      </c>
      <c r="Q198" s="232">
        <f>ROUND(E198*P198,2)</f>
        <v>0</v>
      </c>
      <c r="R198" s="232"/>
      <c r="S198" s="232" t="s">
        <v>137</v>
      </c>
      <c r="T198" s="232" t="s">
        <v>137</v>
      </c>
      <c r="U198" s="232">
        <v>0</v>
      </c>
      <c r="V198" s="232">
        <f>ROUND(E198*U198,2)</f>
        <v>0</v>
      </c>
      <c r="W198" s="232"/>
      <c r="X198" s="232" t="s">
        <v>333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334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>
      <c r="A199" s="237" t="s">
        <v>132</v>
      </c>
      <c r="B199" s="238" t="s">
        <v>76</v>
      </c>
      <c r="C199" s="261" t="s">
        <v>77</v>
      </c>
      <c r="D199" s="239"/>
      <c r="E199" s="240"/>
      <c r="F199" s="241"/>
      <c r="G199" s="241">
        <f>SUMIF(AG200:AG211,"&lt;&gt;NOR",G200:G211)</f>
        <v>0</v>
      </c>
      <c r="H199" s="241"/>
      <c r="I199" s="241">
        <f>SUM(I200:I211)</f>
        <v>0</v>
      </c>
      <c r="J199" s="241"/>
      <c r="K199" s="241">
        <f>SUM(K200:K211)</f>
        <v>0</v>
      </c>
      <c r="L199" s="241"/>
      <c r="M199" s="241">
        <f>SUM(M200:M211)</f>
        <v>0</v>
      </c>
      <c r="N199" s="241"/>
      <c r="O199" s="241">
        <f>SUM(O200:O211)</f>
        <v>0.1</v>
      </c>
      <c r="P199" s="241"/>
      <c r="Q199" s="241">
        <f>SUM(Q200:Q211)</f>
        <v>0</v>
      </c>
      <c r="R199" s="241"/>
      <c r="S199" s="241"/>
      <c r="T199" s="242"/>
      <c r="U199" s="236"/>
      <c r="V199" s="236">
        <f>SUM(V200:V211)</f>
        <v>4.54</v>
      </c>
      <c r="W199" s="236"/>
      <c r="X199" s="236"/>
      <c r="AG199" t="s">
        <v>133</v>
      </c>
    </row>
    <row r="200" spans="1:60" ht="20.399999999999999" outlineLevel="1">
      <c r="A200" s="243">
        <v>52</v>
      </c>
      <c r="B200" s="244" t="s">
        <v>365</v>
      </c>
      <c r="C200" s="262" t="s">
        <v>366</v>
      </c>
      <c r="D200" s="245" t="s">
        <v>151</v>
      </c>
      <c r="E200" s="246">
        <v>4.7969999999999997</v>
      </c>
      <c r="F200" s="247"/>
      <c r="G200" s="248">
        <f>ROUND(E200*F200,2)</f>
        <v>0</v>
      </c>
      <c r="H200" s="247"/>
      <c r="I200" s="248">
        <f>ROUND(E200*H200,2)</f>
        <v>0</v>
      </c>
      <c r="J200" s="247"/>
      <c r="K200" s="248">
        <f>ROUND(E200*J200,2)</f>
        <v>0</v>
      </c>
      <c r="L200" s="248">
        <v>21</v>
      </c>
      <c r="M200" s="248">
        <f>G200*(1+L200/100)</f>
        <v>0</v>
      </c>
      <c r="N200" s="248">
        <v>0</v>
      </c>
      <c r="O200" s="248">
        <f>ROUND(E200*N200,2)</f>
        <v>0</v>
      </c>
      <c r="P200" s="248">
        <v>0</v>
      </c>
      <c r="Q200" s="248">
        <f>ROUND(E200*P200,2)</f>
        <v>0</v>
      </c>
      <c r="R200" s="248"/>
      <c r="S200" s="248" t="s">
        <v>137</v>
      </c>
      <c r="T200" s="249" t="s">
        <v>137</v>
      </c>
      <c r="U200" s="232">
        <v>0.08</v>
      </c>
      <c r="V200" s="232">
        <f>ROUND(E200*U200,2)</f>
        <v>0.38</v>
      </c>
      <c r="W200" s="232"/>
      <c r="X200" s="232" t="s">
        <v>138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139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>
      <c r="A201" s="229"/>
      <c r="B201" s="230"/>
      <c r="C201" s="263" t="s">
        <v>367</v>
      </c>
      <c r="D201" s="234"/>
      <c r="E201" s="235">
        <v>2.1</v>
      </c>
      <c r="F201" s="232"/>
      <c r="G201" s="232"/>
      <c r="H201" s="232"/>
      <c r="I201" s="232"/>
      <c r="J201" s="232"/>
      <c r="K201" s="232"/>
      <c r="L201" s="232"/>
      <c r="M201" s="232"/>
      <c r="N201" s="232"/>
      <c r="O201" s="232"/>
      <c r="P201" s="232"/>
      <c r="Q201" s="232"/>
      <c r="R201" s="232"/>
      <c r="S201" s="232"/>
      <c r="T201" s="232"/>
      <c r="U201" s="232"/>
      <c r="V201" s="232"/>
      <c r="W201" s="232"/>
      <c r="X201" s="23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141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>
      <c r="A202" s="229"/>
      <c r="B202" s="230"/>
      <c r="C202" s="263" t="s">
        <v>368</v>
      </c>
      <c r="D202" s="234"/>
      <c r="E202" s="235">
        <v>2.6970000000000001</v>
      </c>
      <c r="F202" s="232"/>
      <c r="G202" s="232"/>
      <c r="H202" s="232"/>
      <c r="I202" s="232"/>
      <c r="J202" s="232"/>
      <c r="K202" s="232"/>
      <c r="L202" s="232"/>
      <c r="M202" s="232"/>
      <c r="N202" s="232"/>
      <c r="O202" s="232"/>
      <c r="P202" s="232"/>
      <c r="Q202" s="232"/>
      <c r="R202" s="232"/>
      <c r="S202" s="232"/>
      <c r="T202" s="232"/>
      <c r="U202" s="232"/>
      <c r="V202" s="232"/>
      <c r="W202" s="232"/>
      <c r="X202" s="232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141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>
      <c r="A203" s="243">
        <v>53</v>
      </c>
      <c r="B203" s="244" t="s">
        <v>369</v>
      </c>
      <c r="C203" s="262" t="s">
        <v>370</v>
      </c>
      <c r="D203" s="245" t="s">
        <v>151</v>
      </c>
      <c r="E203" s="246">
        <v>14.856</v>
      </c>
      <c r="F203" s="247"/>
      <c r="G203" s="248">
        <f>ROUND(E203*F203,2)</f>
        <v>0</v>
      </c>
      <c r="H203" s="247"/>
      <c r="I203" s="248">
        <f>ROUND(E203*H203,2)</f>
        <v>0</v>
      </c>
      <c r="J203" s="247"/>
      <c r="K203" s="248">
        <f>ROUND(E203*J203,2)</f>
        <v>0</v>
      </c>
      <c r="L203" s="248">
        <v>21</v>
      </c>
      <c r="M203" s="248">
        <f>G203*(1+L203/100)</f>
        <v>0</v>
      </c>
      <c r="N203" s="248">
        <v>3.0000000000000001E-3</v>
      </c>
      <c r="O203" s="248">
        <f>ROUND(E203*N203,2)</f>
        <v>0.04</v>
      </c>
      <c r="P203" s="248">
        <v>0</v>
      </c>
      <c r="Q203" s="248">
        <f>ROUND(E203*P203,2)</f>
        <v>0</v>
      </c>
      <c r="R203" s="248"/>
      <c r="S203" s="248" t="s">
        <v>137</v>
      </c>
      <c r="T203" s="249" t="s">
        <v>137</v>
      </c>
      <c r="U203" s="232">
        <v>0.28000000000000003</v>
      </c>
      <c r="V203" s="232">
        <f>ROUND(E203*U203,2)</f>
        <v>4.16</v>
      </c>
      <c r="W203" s="232"/>
      <c r="X203" s="232" t="s">
        <v>138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139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>
      <c r="A204" s="229"/>
      <c r="B204" s="230"/>
      <c r="C204" s="263" t="s">
        <v>371</v>
      </c>
      <c r="D204" s="234"/>
      <c r="E204" s="235">
        <v>6.96</v>
      </c>
      <c r="F204" s="232"/>
      <c r="G204" s="232"/>
      <c r="H204" s="232"/>
      <c r="I204" s="232"/>
      <c r="J204" s="232"/>
      <c r="K204" s="232"/>
      <c r="L204" s="232"/>
      <c r="M204" s="232"/>
      <c r="N204" s="232"/>
      <c r="O204" s="232"/>
      <c r="P204" s="232"/>
      <c r="Q204" s="232"/>
      <c r="R204" s="232"/>
      <c r="S204" s="232"/>
      <c r="T204" s="232"/>
      <c r="U204" s="232"/>
      <c r="V204" s="232"/>
      <c r="W204" s="232"/>
      <c r="X204" s="23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141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>
      <c r="A205" s="229"/>
      <c r="B205" s="230"/>
      <c r="C205" s="263" t="s">
        <v>372</v>
      </c>
      <c r="D205" s="234"/>
      <c r="E205" s="235">
        <v>7.8959999999999999</v>
      </c>
      <c r="F205" s="232"/>
      <c r="G205" s="232"/>
      <c r="H205" s="232"/>
      <c r="I205" s="232"/>
      <c r="J205" s="232"/>
      <c r="K205" s="232"/>
      <c r="L205" s="232"/>
      <c r="M205" s="232"/>
      <c r="N205" s="232"/>
      <c r="O205" s="232"/>
      <c r="P205" s="232"/>
      <c r="Q205" s="232"/>
      <c r="R205" s="232"/>
      <c r="S205" s="232"/>
      <c r="T205" s="232"/>
      <c r="U205" s="232"/>
      <c r="V205" s="232"/>
      <c r="W205" s="232"/>
      <c r="X205" s="23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141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>
      <c r="A206" s="243">
        <v>54</v>
      </c>
      <c r="B206" s="244" t="s">
        <v>373</v>
      </c>
      <c r="C206" s="262" t="s">
        <v>374</v>
      </c>
      <c r="D206" s="245" t="s">
        <v>151</v>
      </c>
      <c r="E206" s="246">
        <v>21.618300000000001</v>
      </c>
      <c r="F206" s="247"/>
      <c r="G206" s="248">
        <f>ROUND(E206*F206,2)</f>
        <v>0</v>
      </c>
      <c r="H206" s="247"/>
      <c r="I206" s="248">
        <f>ROUND(E206*H206,2)</f>
        <v>0</v>
      </c>
      <c r="J206" s="247"/>
      <c r="K206" s="248">
        <f>ROUND(E206*J206,2)</f>
        <v>0</v>
      </c>
      <c r="L206" s="248">
        <v>21</v>
      </c>
      <c r="M206" s="248">
        <f>G206*(1+L206/100)</f>
        <v>0</v>
      </c>
      <c r="N206" s="248">
        <v>2.8E-3</v>
      </c>
      <c r="O206" s="248">
        <f>ROUND(E206*N206,2)</f>
        <v>0.06</v>
      </c>
      <c r="P206" s="248">
        <v>0</v>
      </c>
      <c r="Q206" s="248">
        <f>ROUND(E206*P206,2)</f>
        <v>0</v>
      </c>
      <c r="R206" s="248" t="s">
        <v>358</v>
      </c>
      <c r="S206" s="248" t="s">
        <v>137</v>
      </c>
      <c r="T206" s="249" t="s">
        <v>137</v>
      </c>
      <c r="U206" s="232">
        <v>0</v>
      </c>
      <c r="V206" s="232">
        <f>ROUND(E206*U206,2)</f>
        <v>0</v>
      </c>
      <c r="W206" s="232"/>
      <c r="X206" s="232" t="s">
        <v>359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360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>
      <c r="A207" s="229"/>
      <c r="B207" s="230"/>
      <c r="C207" s="263" t="s">
        <v>375</v>
      </c>
      <c r="D207" s="234"/>
      <c r="E207" s="235">
        <v>2.31</v>
      </c>
      <c r="F207" s="232"/>
      <c r="G207" s="232"/>
      <c r="H207" s="232"/>
      <c r="I207" s="232"/>
      <c r="J207" s="232"/>
      <c r="K207" s="232"/>
      <c r="L207" s="232"/>
      <c r="M207" s="232"/>
      <c r="N207" s="232"/>
      <c r="O207" s="232"/>
      <c r="P207" s="232"/>
      <c r="Q207" s="232"/>
      <c r="R207" s="232"/>
      <c r="S207" s="232"/>
      <c r="T207" s="232"/>
      <c r="U207" s="232"/>
      <c r="V207" s="232"/>
      <c r="W207" s="232"/>
      <c r="X207" s="232"/>
      <c r="Y207" s="212"/>
      <c r="Z207" s="212"/>
      <c r="AA207" s="212"/>
      <c r="AB207" s="212"/>
      <c r="AC207" s="212"/>
      <c r="AD207" s="212"/>
      <c r="AE207" s="212"/>
      <c r="AF207" s="212"/>
      <c r="AG207" s="212" t="s">
        <v>141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>
      <c r="A208" s="229"/>
      <c r="B208" s="230"/>
      <c r="C208" s="263" t="s">
        <v>376</v>
      </c>
      <c r="D208" s="234"/>
      <c r="E208" s="235">
        <v>2.9666999999999999</v>
      </c>
      <c r="F208" s="232"/>
      <c r="G208" s="232"/>
      <c r="H208" s="232"/>
      <c r="I208" s="232"/>
      <c r="J208" s="232"/>
      <c r="K208" s="232"/>
      <c r="L208" s="232"/>
      <c r="M208" s="232"/>
      <c r="N208" s="232"/>
      <c r="O208" s="232"/>
      <c r="P208" s="232"/>
      <c r="Q208" s="232"/>
      <c r="R208" s="232"/>
      <c r="S208" s="232"/>
      <c r="T208" s="232"/>
      <c r="U208" s="232"/>
      <c r="V208" s="232"/>
      <c r="W208" s="232"/>
      <c r="X208" s="232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141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>
      <c r="A209" s="229"/>
      <c r="B209" s="230"/>
      <c r="C209" s="263" t="s">
        <v>377</v>
      </c>
      <c r="D209" s="234"/>
      <c r="E209" s="235">
        <v>7.6559999999999997</v>
      </c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32"/>
      <c r="U209" s="232"/>
      <c r="V209" s="232"/>
      <c r="W209" s="232"/>
      <c r="X209" s="232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141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>
      <c r="A210" s="229"/>
      <c r="B210" s="230"/>
      <c r="C210" s="263" t="s">
        <v>378</v>
      </c>
      <c r="D210" s="234"/>
      <c r="E210" s="235">
        <v>8.6856000000000009</v>
      </c>
      <c r="F210" s="232"/>
      <c r="G210" s="232"/>
      <c r="H210" s="232"/>
      <c r="I210" s="232"/>
      <c r="J210" s="232"/>
      <c r="K210" s="232"/>
      <c r="L210" s="232"/>
      <c r="M210" s="232"/>
      <c r="N210" s="232"/>
      <c r="O210" s="232"/>
      <c r="P210" s="232"/>
      <c r="Q210" s="232"/>
      <c r="R210" s="232"/>
      <c r="S210" s="232"/>
      <c r="T210" s="232"/>
      <c r="U210" s="232"/>
      <c r="V210" s="232"/>
      <c r="W210" s="232"/>
      <c r="X210" s="23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141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>
      <c r="A211" s="229">
        <v>55</v>
      </c>
      <c r="B211" s="230" t="s">
        <v>379</v>
      </c>
      <c r="C211" s="265" t="s">
        <v>380</v>
      </c>
      <c r="D211" s="231" t="s">
        <v>0</v>
      </c>
      <c r="E211" s="257"/>
      <c r="F211" s="233"/>
      <c r="G211" s="232">
        <f>ROUND(E211*F211,2)</f>
        <v>0</v>
      </c>
      <c r="H211" s="233"/>
      <c r="I211" s="232">
        <f>ROUND(E211*H211,2)</f>
        <v>0</v>
      </c>
      <c r="J211" s="233"/>
      <c r="K211" s="232">
        <f>ROUND(E211*J211,2)</f>
        <v>0</v>
      </c>
      <c r="L211" s="232">
        <v>21</v>
      </c>
      <c r="M211" s="232">
        <f>G211*(1+L211/100)</f>
        <v>0</v>
      </c>
      <c r="N211" s="232">
        <v>0</v>
      </c>
      <c r="O211" s="232">
        <f>ROUND(E211*N211,2)</f>
        <v>0</v>
      </c>
      <c r="P211" s="232">
        <v>0</v>
      </c>
      <c r="Q211" s="232">
        <f>ROUND(E211*P211,2)</f>
        <v>0</v>
      </c>
      <c r="R211" s="232"/>
      <c r="S211" s="232" t="s">
        <v>137</v>
      </c>
      <c r="T211" s="232" t="s">
        <v>137</v>
      </c>
      <c r="U211" s="232">
        <v>0</v>
      </c>
      <c r="V211" s="232">
        <f>ROUND(E211*U211,2)</f>
        <v>0</v>
      </c>
      <c r="W211" s="232"/>
      <c r="X211" s="232" t="s">
        <v>333</v>
      </c>
      <c r="Y211" s="212"/>
      <c r="Z211" s="212"/>
      <c r="AA211" s="212"/>
      <c r="AB211" s="212"/>
      <c r="AC211" s="212"/>
      <c r="AD211" s="212"/>
      <c r="AE211" s="212"/>
      <c r="AF211" s="212"/>
      <c r="AG211" s="212" t="s">
        <v>334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>
      <c r="A212" s="237" t="s">
        <v>132</v>
      </c>
      <c r="B212" s="238" t="s">
        <v>78</v>
      </c>
      <c r="C212" s="261" t="s">
        <v>79</v>
      </c>
      <c r="D212" s="239"/>
      <c r="E212" s="240"/>
      <c r="F212" s="241"/>
      <c r="G212" s="241">
        <f>SUMIF(AG213:AG213,"&lt;&gt;NOR",G213:G213)</f>
        <v>0</v>
      </c>
      <c r="H212" s="241"/>
      <c r="I212" s="241">
        <f>SUM(I213:I213)</f>
        <v>0</v>
      </c>
      <c r="J212" s="241"/>
      <c r="K212" s="241">
        <f>SUM(K213:K213)</f>
        <v>0</v>
      </c>
      <c r="L212" s="241"/>
      <c r="M212" s="241">
        <f>SUM(M213:M213)</f>
        <v>0</v>
      </c>
      <c r="N212" s="241"/>
      <c r="O212" s="241">
        <f>SUM(O213:O213)</f>
        <v>0</v>
      </c>
      <c r="P212" s="241"/>
      <c r="Q212" s="241">
        <f>SUM(Q213:Q213)</f>
        <v>0</v>
      </c>
      <c r="R212" s="241"/>
      <c r="S212" s="241"/>
      <c r="T212" s="242"/>
      <c r="U212" s="236"/>
      <c r="V212" s="236">
        <f>SUM(V213:V213)</f>
        <v>0</v>
      </c>
      <c r="W212" s="236"/>
      <c r="X212" s="236"/>
      <c r="AG212" t="s">
        <v>133</v>
      </c>
    </row>
    <row r="213" spans="1:60" outlineLevel="1">
      <c r="A213" s="250">
        <v>56</v>
      </c>
      <c r="B213" s="251" t="s">
        <v>381</v>
      </c>
      <c r="C213" s="264" t="s">
        <v>382</v>
      </c>
      <c r="D213" s="252" t="s">
        <v>383</v>
      </c>
      <c r="E213" s="253">
        <v>1</v>
      </c>
      <c r="F213" s="254"/>
      <c r="G213" s="255">
        <f>ROUND(E213*F213,2)</f>
        <v>0</v>
      </c>
      <c r="H213" s="254"/>
      <c r="I213" s="255">
        <f>ROUND(E213*H213,2)</f>
        <v>0</v>
      </c>
      <c r="J213" s="254"/>
      <c r="K213" s="255">
        <f>ROUND(E213*J213,2)</f>
        <v>0</v>
      </c>
      <c r="L213" s="255">
        <v>21</v>
      </c>
      <c r="M213" s="255">
        <f>G213*(1+L213/100)</f>
        <v>0</v>
      </c>
      <c r="N213" s="255">
        <v>0</v>
      </c>
      <c r="O213" s="255">
        <f>ROUND(E213*N213,2)</f>
        <v>0</v>
      </c>
      <c r="P213" s="255">
        <v>0</v>
      </c>
      <c r="Q213" s="255">
        <f>ROUND(E213*P213,2)</f>
        <v>0</v>
      </c>
      <c r="R213" s="255"/>
      <c r="S213" s="255" t="s">
        <v>251</v>
      </c>
      <c r="T213" s="256" t="s">
        <v>384</v>
      </c>
      <c r="U213" s="232">
        <v>0</v>
      </c>
      <c r="V213" s="232">
        <f>ROUND(E213*U213,2)</f>
        <v>0</v>
      </c>
      <c r="W213" s="232"/>
      <c r="X213" s="232" t="s">
        <v>138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139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>
      <c r="A214" s="237" t="s">
        <v>132</v>
      </c>
      <c r="B214" s="238" t="s">
        <v>80</v>
      </c>
      <c r="C214" s="261" t="s">
        <v>81</v>
      </c>
      <c r="D214" s="239"/>
      <c r="E214" s="240"/>
      <c r="F214" s="241"/>
      <c r="G214" s="241">
        <f>SUMIF(AG215:AG215,"&lt;&gt;NOR",G215:G215)</f>
        <v>0</v>
      </c>
      <c r="H214" s="241"/>
      <c r="I214" s="241">
        <f>SUM(I215:I215)</f>
        <v>0</v>
      </c>
      <c r="J214" s="241"/>
      <c r="K214" s="241">
        <f>SUM(K215:K215)</f>
        <v>0</v>
      </c>
      <c r="L214" s="241"/>
      <c r="M214" s="241">
        <f>SUM(M215:M215)</f>
        <v>0</v>
      </c>
      <c r="N214" s="241"/>
      <c r="O214" s="241">
        <f>SUM(O215:O215)</f>
        <v>0</v>
      </c>
      <c r="P214" s="241"/>
      <c r="Q214" s="241">
        <f>SUM(Q215:Q215)</f>
        <v>0</v>
      </c>
      <c r="R214" s="241"/>
      <c r="S214" s="241"/>
      <c r="T214" s="242"/>
      <c r="U214" s="236"/>
      <c r="V214" s="236">
        <f>SUM(V215:V215)</f>
        <v>0.56999999999999995</v>
      </c>
      <c r="W214" s="236"/>
      <c r="X214" s="236"/>
      <c r="AG214" t="s">
        <v>133</v>
      </c>
    </row>
    <row r="215" spans="1:60" ht="20.399999999999999" outlineLevel="1">
      <c r="A215" s="250">
        <v>57</v>
      </c>
      <c r="B215" s="251" t="s">
        <v>385</v>
      </c>
      <c r="C215" s="264" t="s">
        <v>386</v>
      </c>
      <c r="D215" s="252" t="s">
        <v>387</v>
      </c>
      <c r="E215" s="253">
        <v>19</v>
      </c>
      <c r="F215" s="254"/>
      <c r="G215" s="255">
        <f>ROUND(E215*F215,2)</f>
        <v>0</v>
      </c>
      <c r="H215" s="254"/>
      <c r="I215" s="255">
        <f>ROUND(E215*H215,2)</f>
        <v>0</v>
      </c>
      <c r="J215" s="254"/>
      <c r="K215" s="255">
        <f>ROUND(E215*J215,2)</f>
        <v>0</v>
      </c>
      <c r="L215" s="255">
        <v>21</v>
      </c>
      <c r="M215" s="255">
        <f>G215*(1+L215/100)</f>
        <v>0</v>
      </c>
      <c r="N215" s="255">
        <v>2.0000000000000002E-5</v>
      </c>
      <c r="O215" s="255">
        <f>ROUND(E215*N215,2)</f>
        <v>0</v>
      </c>
      <c r="P215" s="255">
        <v>0</v>
      </c>
      <c r="Q215" s="255">
        <f>ROUND(E215*P215,2)</f>
        <v>0</v>
      </c>
      <c r="R215" s="255"/>
      <c r="S215" s="255" t="s">
        <v>251</v>
      </c>
      <c r="T215" s="256" t="s">
        <v>384</v>
      </c>
      <c r="U215" s="232">
        <v>0.03</v>
      </c>
      <c r="V215" s="232">
        <f>ROUND(E215*U215,2)</f>
        <v>0.56999999999999995</v>
      </c>
      <c r="W215" s="232"/>
      <c r="X215" s="232" t="s">
        <v>138</v>
      </c>
      <c r="Y215" s="212"/>
      <c r="Z215" s="212"/>
      <c r="AA215" s="212"/>
      <c r="AB215" s="212"/>
      <c r="AC215" s="212"/>
      <c r="AD215" s="212"/>
      <c r="AE215" s="212"/>
      <c r="AF215" s="212"/>
      <c r="AG215" s="212" t="s">
        <v>139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>
      <c r="A216" s="237" t="s">
        <v>132</v>
      </c>
      <c r="B216" s="238" t="s">
        <v>82</v>
      </c>
      <c r="C216" s="261" t="s">
        <v>83</v>
      </c>
      <c r="D216" s="239"/>
      <c r="E216" s="240"/>
      <c r="F216" s="241"/>
      <c r="G216" s="241">
        <f>SUMIF(AG217:AG247,"&lt;&gt;NOR",G217:G247)</f>
        <v>0</v>
      </c>
      <c r="H216" s="241"/>
      <c r="I216" s="241">
        <f>SUM(I217:I247)</f>
        <v>0</v>
      </c>
      <c r="J216" s="241"/>
      <c r="K216" s="241">
        <f>SUM(K217:K247)</f>
        <v>0</v>
      </c>
      <c r="L216" s="241"/>
      <c r="M216" s="241">
        <f>SUM(M217:M247)</f>
        <v>0</v>
      </c>
      <c r="N216" s="241"/>
      <c r="O216" s="241">
        <f>SUM(O217:O247)</f>
        <v>0.5</v>
      </c>
      <c r="P216" s="241"/>
      <c r="Q216" s="241">
        <f>SUM(Q217:Q247)</f>
        <v>1.55</v>
      </c>
      <c r="R216" s="241"/>
      <c r="S216" s="241"/>
      <c r="T216" s="242"/>
      <c r="U216" s="236"/>
      <c r="V216" s="236">
        <f>SUM(V217:V247)</f>
        <v>72.319999999999993</v>
      </c>
      <c r="W216" s="236"/>
      <c r="X216" s="236"/>
      <c r="AG216" t="s">
        <v>133</v>
      </c>
    </row>
    <row r="217" spans="1:60" outlineLevel="1">
      <c r="A217" s="243">
        <v>58</v>
      </c>
      <c r="B217" s="244" t="s">
        <v>388</v>
      </c>
      <c r="C217" s="262" t="s">
        <v>389</v>
      </c>
      <c r="D217" s="245" t="s">
        <v>151</v>
      </c>
      <c r="E217" s="246">
        <v>62.744999999999997</v>
      </c>
      <c r="F217" s="247"/>
      <c r="G217" s="248">
        <f>ROUND(E217*F217,2)</f>
        <v>0</v>
      </c>
      <c r="H217" s="247"/>
      <c r="I217" s="248">
        <f>ROUND(E217*H217,2)</f>
        <v>0</v>
      </c>
      <c r="J217" s="247"/>
      <c r="K217" s="248">
        <f>ROUND(E217*J217,2)</f>
        <v>0</v>
      </c>
      <c r="L217" s="248">
        <v>21</v>
      </c>
      <c r="M217" s="248">
        <f>G217*(1+L217/100)</f>
        <v>0</v>
      </c>
      <c r="N217" s="248">
        <v>0</v>
      </c>
      <c r="O217" s="248">
        <f>ROUND(E217*N217,2)</f>
        <v>0</v>
      </c>
      <c r="P217" s="248">
        <v>2.4649999999999998E-2</v>
      </c>
      <c r="Q217" s="248">
        <f>ROUND(E217*P217,2)</f>
        <v>1.55</v>
      </c>
      <c r="R217" s="248"/>
      <c r="S217" s="248" t="s">
        <v>137</v>
      </c>
      <c r="T217" s="249" t="s">
        <v>137</v>
      </c>
      <c r="U217" s="232">
        <v>0.25</v>
      </c>
      <c r="V217" s="232">
        <f>ROUND(E217*U217,2)</f>
        <v>15.69</v>
      </c>
      <c r="W217" s="232"/>
      <c r="X217" s="232" t="s">
        <v>138</v>
      </c>
      <c r="Y217" s="212"/>
      <c r="Z217" s="212"/>
      <c r="AA217" s="212"/>
      <c r="AB217" s="212"/>
      <c r="AC217" s="212"/>
      <c r="AD217" s="212"/>
      <c r="AE217" s="212"/>
      <c r="AF217" s="212"/>
      <c r="AG217" s="212" t="s">
        <v>139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>
      <c r="A218" s="229"/>
      <c r="B218" s="230"/>
      <c r="C218" s="263" t="s">
        <v>390</v>
      </c>
      <c r="D218" s="234"/>
      <c r="E218" s="235">
        <v>62.744999999999997</v>
      </c>
      <c r="F218" s="232"/>
      <c r="G218" s="232"/>
      <c r="H218" s="232"/>
      <c r="I218" s="232"/>
      <c r="J218" s="232"/>
      <c r="K218" s="232"/>
      <c r="L218" s="232"/>
      <c r="M218" s="232"/>
      <c r="N218" s="232"/>
      <c r="O218" s="232"/>
      <c r="P218" s="232"/>
      <c r="Q218" s="232"/>
      <c r="R218" s="232"/>
      <c r="S218" s="232"/>
      <c r="T218" s="232"/>
      <c r="U218" s="232"/>
      <c r="V218" s="232"/>
      <c r="W218" s="232"/>
      <c r="X218" s="232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141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>
      <c r="A219" s="243">
        <v>59</v>
      </c>
      <c r="B219" s="244" t="s">
        <v>391</v>
      </c>
      <c r="C219" s="262" t="s">
        <v>392</v>
      </c>
      <c r="D219" s="245" t="s">
        <v>160</v>
      </c>
      <c r="E219" s="246">
        <v>24</v>
      </c>
      <c r="F219" s="247"/>
      <c r="G219" s="248">
        <f>ROUND(E219*F219,2)</f>
        <v>0</v>
      </c>
      <c r="H219" s="247"/>
      <c r="I219" s="248">
        <f>ROUND(E219*H219,2)</f>
        <v>0</v>
      </c>
      <c r="J219" s="247"/>
      <c r="K219" s="248">
        <f>ROUND(E219*J219,2)</f>
        <v>0</v>
      </c>
      <c r="L219" s="248">
        <v>21</v>
      </c>
      <c r="M219" s="248">
        <f>G219*(1+L219/100)</f>
        <v>0</v>
      </c>
      <c r="N219" s="248">
        <v>0</v>
      </c>
      <c r="O219" s="248">
        <f>ROUND(E219*N219,2)</f>
        <v>0</v>
      </c>
      <c r="P219" s="248">
        <v>0</v>
      </c>
      <c r="Q219" s="248">
        <f>ROUND(E219*P219,2)</f>
        <v>0</v>
      </c>
      <c r="R219" s="248"/>
      <c r="S219" s="248" t="s">
        <v>137</v>
      </c>
      <c r="T219" s="249" t="s">
        <v>137</v>
      </c>
      <c r="U219" s="232">
        <v>1.45</v>
      </c>
      <c r="V219" s="232">
        <f>ROUND(E219*U219,2)</f>
        <v>34.799999999999997</v>
      </c>
      <c r="W219" s="232"/>
      <c r="X219" s="232" t="s">
        <v>138</v>
      </c>
      <c r="Y219" s="212"/>
      <c r="Z219" s="212"/>
      <c r="AA219" s="212"/>
      <c r="AB219" s="212"/>
      <c r="AC219" s="212"/>
      <c r="AD219" s="212"/>
      <c r="AE219" s="212"/>
      <c r="AF219" s="212"/>
      <c r="AG219" s="212" t="s">
        <v>139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>
      <c r="A220" s="229"/>
      <c r="B220" s="230"/>
      <c r="C220" s="263" t="s">
        <v>393</v>
      </c>
      <c r="D220" s="234"/>
      <c r="E220" s="235">
        <v>19</v>
      </c>
      <c r="F220" s="232"/>
      <c r="G220" s="232"/>
      <c r="H220" s="232"/>
      <c r="I220" s="232"/>
      <c r="J220" s="232"/>
      <c r="K220" s="232"/>
      <c r="L220" s="232"/>
      <c r="M220" s="232"/>
      <c r="N220" s="232"/>
      <c r="O220" s="232"/>
      <c r="P220" s="232"/>
      <c r="Q220" s="232"/>
      <c r="R220" s="232"/>
      <c r="S220" s="232"/>
      <c r="T220" s="232"/>
      <c r="U220" s="232"/>
      <c r="V220" s="232"/>
      <c r="W220" s="232"/>
      <c r="X220" s="23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141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>
      <c r="A221" s="229"/>
      <c r="B221" s="230"/>
      <c r="C221" s="263" t="s">
        <v>394</v>
      </c>
      <c r="D221" s="234"/>
      <c r="E221" s="235">
        <v>2</v>
      </c>
      <c r="F221" s="232"/>
      <c r="G221" s="232"/>
      <c r="H221" s="232"/>
      <c r="I221" s="232"/>
      <c r="J221" s="232"/>
      <c r="K221" s="232"/>
      <c r="L221" s="232"/>
      <c r="M221" s="232"/>
      <c r="N221" s="232"/>
      <c r="O221" s="232"/>
      <c r="P221" s="232"/>
      <c r="Q221" s="232"/>
      <c r="R221" s="232"/>
      <c r="S221" s="232"/>
      <c r="T221" s="232"/>
      <c r="U221" s="232"/>
      <c r="V221" s="232"/>
      <c r="W221" s="232"/>
      <c r="X221" s="232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141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>
      <c r="A222" s="229"/>
      <c r="B222" s="230"/>
      <c r="C222" s="263" t="s">
        <v>395</v>
      </c>
      <c r="D222" s="234"/>
      <c r="E222" s="235">
        <v>2</v>
      </c>
      <c r="F222" s="232"/>
      <c r="G222" s="232"/>
      <c r="H222" s="232"/>
      <c r="I222" s="232"/>
      <c r="J222" s="232"/>
      <c r="K222" s="232"/>
      <c r="L222" s="232"/>
      <c r="M222" s="232"/>
      <c r="N222" s="232"/>
      <c r="O222" s="232"/>
      <c r="P222" s="232"/>
      <c r="Q222" s="232"/>
      <c r="R222" s="232"/>
      <c r="S222" s="232"/>
      <c r="T222" s="232"/>
      <c r="U222" s="232"/>
      <c r="V222" s="232"/>
      <c r="W222" s="232"/>
      <c r="X222" s="23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141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>
      <c r="A223" s="229"/>
      <c r="B223" s="230"/>
      <c r="C223" s="263" t="s">
        <v>396</v>
      </c>
      <c r="D223" s="234"/>
      <c r="E223" s="235">
        <v>1</v>
      </c>
      <c r="F223" s="232"/>
      <c r="G223" s="232"/>
      <c r="H223" s="232"/>
      <c r="I223" s="232"/>
      <c r="J223" s="232"/>
      <c r="K223" s="232"/>
      <c r="L223" s="232"/>
      <c r="M223" s="232"/>
      <c r="N223" s="232"/>
      <c r="O223" s="232"/>
      <c r="P223" s="232"/>
      <c r="Q223" s="232"/>
      <c r="R223" s="232"/>
      <c r="S223" s="232"/>
      <c r="T223" s="232"/>
      <c r="U223" s="232"/>
      <c r="V223" s="232"/>
      <c r="W223" s="232"/>
      <c r="X223" s="23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141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>
      <c r="A224" s="243">
        <v>60</v>
      </c>
      <c r="B224" s="244" t="s">
        <v>397</v>
      </c>
      <c r="C224" s="262" t="s">
        <v>398</v>
      </c>
      <c r="D224" s="245" t="s">
        <v>160</v>
      </c>
      <c r="E224" s="246">
        <v>1</v>
      </c>
      <c r="F224" s="247"/>
      <c r="G224" s="248">
        <f>ROUND(E224*F224,2)</f>
        <v>0</v>
      </c>
      <c r="H224" s="247"/>
      <c r="I224" s="248">
        <f>ROUND(E224*H224,2)</f>
        <v>0</v>
      </c>
      <c r="J224" s="247"/>
      <c r="K224" s="248">
        <f>ROUND(E224*J224,2)</f>
        <v>0</v>
      </c>
      <c r="L224" s="248">
        <v>21</v>
      </c>
      <c r="M224" s="248">
        <f>G224*(1+L224/100)</f>
        <v>0</v>
      </c>
      <c r="N224" s="248">
        <v>0</v>
      </c>
      <c r="O224" s="248">
        <f>ROUND(E224*N224,2)</f>
        <v>0</v>
      </c>
      <c r="P224" s="248">
        <v>0</v>
      </c>
      <c r="Q224" s="248">
        <f>ROUND(E224*P224,2)</f>
        <v>0</v>
      </c>
      <c r="R224" s="248"/>
      <c r="S224" s="248" t="s">
        <v>137</v>
      </c>
      <c r="T224" s="249" t="s">
        <v>137</v>
      </c>
      <c r="U224" s="232">
        <v>2.4500000000000002</v>
      </c>
      <c r="V224" s="232">
        <f>ROUND(E224*U224,2)</f>
        <v>2.4500000000000002</v>
      </c>
      <c r="W224" s="232"/>
      <c r="X224" s="232" t="s">
        <v>138</v>
      </c>
      <c r="Y224" s="212"/>
      <c r="Z224" s="212"/>
      <c r="AA224" s="212"/>
      <c r="AB224" s="212"/>
      <c r="AC224" s="212"/>
      <c r="AD224" s="212"/>
      <c r="AE224" s="212"/>
      <c r="AF224" s="212"/>
      <c r="AG224" s="212" t="s">
        <v>139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>
      <c r="A225" s="229"/>
      <c r="B225" s="230"/>
      <c r="C225" s="263" t="s">
        <v>399</v>
      </c>
      <c r="D225" s="234"/>
      <c r="E225" s="235">
        <v>1</v>
      </c>
      <c r="F225" s="232"/>
      <c r="G225" s="232"/>
      <c r="H225" s="232"/>
      <c r="I225" s="232"/>
      <c r="J225" s="232"/>
      <c r="K225" s="232"/>
      <c r="L225" s="232"/>
      <c r="M225" s="232"/>
      <c r="N225" s="232"/>
      <c r="O225" s="232"/>
      <c r="P225" s="232"/>
      <c r="Q225" s="232"/>
      <c r="R225" s="232"/>
      <c r="S225" s="232"/>
      <c r="T225" s="232"/>
      <c r="U225" s="232"/>
      <c r="V225" s="232"/>
      <c r="W225" s="232"/>
      <c r="X225" s="23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141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>
      <c r="A226" s="243">
        <v>61</v>
      </c>
      <c r="B226" s="244" t="s">
        <v>400</v>
      </c>
      <c r="C226" s="262" t="s">
        <v>401</v>
      </c>
      <c r="D226" s="245" t="s">
        <v>160</v>
      </c>
      <c r="E226" s="246">
        <v>25</v>
      </c>
      <c r="F226" s="247"/>
      <c r="G226" s="248">
        <f>ROUND(E226*F226,2)</f>
        <v>0</v>
      </c>
      <c r="H226" s="247"/>
      <c r="I226" s="248">
        <f>ROUND(E226*H226,2)</f>
        <v>0</v>
      </c>
      <c r="J226" s="247"/>
      <c r="K226" s="248">
        <f>ROUND(E226*J226,2)</f>
        <v>0</v>
      </c>
      <c r="L226" s="248">
        <v>21</v>
      </c>
      <c r="M226" s="248">
        <f>G226*(1+L226/100)</f>
        <v>0</v>
      </c>
      <c r="N226" s="248">
        <v>0</v>
      </c>
      <c r="O226" s="248">
        <f>ROUND(E226*N226,2)</f>
        <v>0</v>
      </c>
      <c r="P226" s="248">
        <v>0</v>
      </c>
      <c r="Q226" s="248">
        <f>ROUND(E226*P226,2)</f>
        <v>0</v>
      </c>
      <c r="R226" s="248"/>
      <c r="S226" s="248" t="s">
        <v>137</v>
      </c>
      <c r="T226" s="249" t="s">
        <v>137</v>
      </c>
      <c r="U226" s="232">
        <v>0.77500000000000002</v>
      </c>
      <c r="V226" s="232">
        <f>ROUND(E226*U226,2)</f>
        <v>19.38</v>
      </c>
      <c r="W226" s="232"/>
      <c r="X226" s="232" t="s">
        <v>138</v>
      </c>
      <c r="Y226" s="212"/>
      <c r="Z226" s="212"/>
      <c r="AA226" s="212"/>
      <c r="AB226" s="212"/>
      <c r="AC226" s="212"/>
      <c r="AD226" s="212"/>
      <c r="AE226" s="212"/>
      <c r="AF226" s="212"/>
      <c r="AG226" s="212" t="s">
        <v>139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>
      <c r="A227" s="229"/>
      <c r="B227" s="230"/>
      <c r="C227" s="263" t="s">
        <v>393</v>
      </c>
      <c r="D227" s="234"/>
      <c r="E227" s="235">
        <v>19</v>
      </c>
      <c r="F227" s="232"/>
      <c r="G227" s="232"/>
      <c r="H227" s="232"/>
      <c r="I227" s="232"/>
      <c r="J227" s="232"/>
      <c r="K227" s="232"/>
      <c r="L227" s="232"/>
      <c r="M227" s="232"/>
      <c r="N227" s="232"/>
      <c r="O227" s="232"/>
      <c r="P227" s="232"/>
      <c r="Q227" s="232"/>
      <c r="R227" s="232"/>
      <c r="S227" s="232"/>
      <c r="T227" s="232"/>
      <c r="U227" s="232"/>
      <c r="V227" s="232"/>
      <c r="W227" s="232"/>
      <c r="X227" s="23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141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>
      <c r="A228" s="229"/>
      <c r="B228" s="230"/>
      <c r="C228" s="263" t="s">
        <v>394</v>
      </c>
      <c r="D228" s="234"/>
      <c r="E228" s="235">
        <v>2</v>
      </c>
      <c r="F228" s="232"/>
      <c r="G228" s="232"/>
      <c r="H228" s="232"/>
      <c r="I228" s="232"/>
      <c r="J228" s="232"/>
      <c r="K228" s="232"/>
      <c r="L228" s="232"/>
      <c r="M228" s="232"/>
      <c r="N228" s="232"/>
      <c r="O228" s="232"/>
      <c r="P228" s="232"/>
      <c r="Q228" s="232"/>
      <c r="R228" s="232"/>
      <c r="S228" s="232"/>
      <c r="T228" s="232"/>
      <c r="U228" s="232"/>
      <c r="V228" s="232"/>
      <c r="W228" s="232"/>
      <c r="X228" s="23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141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>
      <c r="A229" s="229"/>
      <c r="B229" s="230"/>
      <c r="C229" s="263" t="s">
        <v>395</v>
      </c>
      <c r="D229" s="234"/>
      <c r="E229" s="235">
        <v>2</v>
      </c>
      <c r="F229" s="232"/>
      <c r="G229" s="232"/>
      <c r="H229" s="232"/>
      <c r="I229" s="232"/>
      <c r="J229" s="232"/>
      <c r="K229" s="232"/>
      <c r="L229" s="232"/>
      <c r="M229" s="232"/>
      <c r="N229" s="232"/>
      <c r="O229" s="232"/>
      <c r="P229" s="232"/>
      <c r="Q229" s="232"/>
      <c r="R229" s="232"/>
      <c r="S229" s="232"/>
      <c r="T229" s="232"/>
      <c r="U229" s="232"/>
      <c r="V229" s="232"/>
      <c r="W229" s="232"/>
      <c r="X229" s="232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141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>
      <c r="A230" s="229"/>
      <c r="B230" s="230"/>
      <c r="C230" s="263" t="s">
        <v>399</v>
      </c>
      <c r="D230" s="234"/>
      <c r="E230" s="235">
        <v>1</v>
      </c>
      <c r="F230" s="232"/>
      <c r="G230" s="232"/>
      <c r="H230" s="232"/>
      <c r="I230" s="232"/>
      <c r="J230" s="232"/>
      <c r="K230" s="232"/>
      <c r="L230" s="232"/>
      <c r="M230" s="232"/>
      <c r="N230" s="232"/>
      <c r="O230" s="232"/>
      <c r="P230" s="232"/>
      <c r="Q230" s="232"/>
      <c r="R230" s="232"/>
      <c r="S230" s="232"/>
      <c r="T230" s="232"/>
      <c r="U230" s="232"/>
      <c r="V230" s="232"/>
      <c r="W230" s="232"/>
      <c r="X230" s="232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141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>
      <c r="A231" s="229"/>
      <c r="B231" s="230"/>
      <c r="C231" s="263" t="s">
        <v>396</v>
      </c>
      <c r="D231" s="234"/>
      <c r="E231" s="235">
        <v>1</v>
      </c>
      <c r="F231" s="232"/>
      <c r="G231" s="232"/>
      <c r="H231" s="232"/>
      <c r="I231" s="232"/>
      <c r="J231" s="232"/>
      <c r="K231" s="232"/>
      <c r="L231" s="232"/>
      <c r="M231" s="232"/>
      <c r="N231" s="232"/>
      <c r="O231" s="232"/>
      <c r="P231" s="232"/>
      <c r="Q231" s="232"/>
      <c r="R231" s="232"/>
      <c r="S231" s="232"/>
      <c r="T231" s="232"/>
      <c r="U231" s="232"/>
      <c r="V231" s="232"/>
      <c r="W231" s="232"/>
      <c r="X231" s="23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141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>
      <c r="A232" s="243">
        <v>62</v>
      </c>
      <c r="B232" s="244" t="s">
        <v>402</v>
      </c>
      <c r="C232" s="262" t="s">
        <v>403</v>
      </c>
      <c r="D232" s="245" t="s">
        <v>160</v>
      </c>
      <c r="E232" s="246">
        <v>25</v>
      </c>
      <c r="F232" s="247"/>
      <c r="G232" s="248">
        <f>ROUND(E232*F232,2)</f>
        <v>0</v>
      </c>
      <c r="H232" s="247"/>
      <c r="I232" s="248">
        <f>ROUND(E232*H232,2)</f>
        <v>0</v>
      </c>
      <c r="J232" s="247"/>
      <c r="K232" s="248">
        <f>ROUND(E232*J232,2)</f>
        <v>0</v>
      </c>
      <c r="L232" s="248">
        <v>21</v>
      </c>
      <c r="M232" s="248">
        <f>G232*(1+L232/100)</f>
        <v>0</v>
      </c>
      <c r="N232" s="248">
        <v>7.5000000000000002E-4</v>
      </c>
      <c r="O232" s="248">
        <f>ROUND(E232*N232,2)</f>
        <v>0.02</v>
      </c>
      <c r="P232" s="248">
        <v>0</v>
      </c>
      <c r="Q232" s="248">
        <f>ROUND(E232*P232,2)</f>
        <v>0</v>
      </c>
      <c r="R232" s="248" t="s">
        <v>358</v>
      </c>
      <c r="S232" s="248" t="s">
        <v>137</v>
      </c>
      <c r="T232" s="249" t="s">
        <v>137</v>
      </c>
      <c r="U232" s="232">
        <v>0</v>
      </c>
      <c r="V232" s="232">
        <f>ROUND(E232*U232,2)</f>
        <v>0</v>
      </c>
      <c r="W232" s="232"/>
      <c r="X232" s="232" t="s">
        <v>359</v>
      </c>
      <c r="Y232" s="212"/>
      <c r="Z232" s="212"/>
      <c r="AA232" s="212"/>
      <c r="AB232" s="212"/>
      <c r="AC232" s="212"/>
      <c r="AD232" s="212"/>
      <c r="AE232" s="212"/>
      <c r="AF232" s="212"/>
      <c r="AG232" s="212" t="s">
        <v>360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>
      <c r="A233" s="229"/>
      <c r="B233" s="230"/>
      <c r="C233" s="263" t="s">
        <v>393</v>
      </c>
      <c r="D233" s="234"/>
      <c r="E233" s="235">
        <v>19</v>
      </c>
      <c r="F233" s="232"/>
      <c r="G233" s="232"/>
      <c r="H233" s="232"/>
      <c r="I233" s="232"/>
      <c r="J233" s="232"/>
      <c r="K233" s="232"/>
      <c r="L233" s="232"/>
      <c r="M233" s="232"/>
      <c r="N233" s="232"/>
      <c r="O233" s="232"/>
      <c r="P233" s="232"/>
      <c r="Q233" s="232"/>
      <c r="R233" s="232"/>
      <c r="S233" s="232"/>
      <c r="T233" s="232"/>
      <c r="U233" s="232"/>
      <c r="V233" s="232"/>
      <c r="W233" s="232"/>
      <c r="X233" s="23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141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>
      <c r="A234" s="229"/>
      <c r="B234" s="230"/>
      <c r="C234" s="263" t="s">
        <v>394</v>
      </c>
      <c r="D234" s="234"/>
      <c r="E234" s="235">
        <v>2</v>
      </c>
      <c r="F234" s="232"/>
      <c r="G234" s="232"/>
      <c r="H234" s="232"/>
      <c r="I234" s="232"/>
      <c r="J234" s="232"/>
      <c r="K234" s="232"/>
      <c r="L234" s="232"/>
      <c r="M234" s="232"/>
      <c r="N234" s="232"/>
      <c r="O234" s="232"/>
      <c r="P234" s="232"/>
      <c r="Q234" s="232"/>
      <c r="R234" s="232"/>
      <c r="S234" s="232"/>
      <c r="T234" s="232"/>
      <c r="U234" s="232"/>
      <c r="V234" s="232"/>
      <c r="W234" s="232"/>
      <c r="X234" s="23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141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>
      <c r="A235" s="229"/>
      <c r="B235" s="230"/>
      <c r="C235" s="263" t="s">
        <v>395</v>
      </c>
      <c r="D235" s="234"/>
      <c r="E235" s="235">
        <v>2</v>
      </c>
      <c r="F235" s="232"/>
      <c r="G235" s="232"/>
      <c r="H235" s="232"/>
      <c r="I235" s="232"/>
      <c r="J235" s="232"/>
      <c r="K235" s="232"/>
      <c r="L235" s="232"/>
      <c r="M235" s="232"/>
      <c r="N235" s="232"/>
      <c r="O235" s="232"/>
      <c r="P235" s="232"/>
      <c r="Q235" s="232"/>
      <c r="R235" s="232"/>
      <c r="S235" s="232"/>
      <c r="T235" s="232"/>
      <c r="U235" s="232"/>
      <c r="V235" s="232"/>
      <c r="W235" s="232"/>
      <c r="X235" s="23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141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>
      <c r="A236" s="229"/>
      <c r="B236" s="230"/>
      <c r="C236" s="263" t="s">
        <v>399</v>
      </c>
      <c r="D236" s="234"/>
      <c r="E236" s="235">
        <v>1</v>
      </c>
      <c r="F236" s="232"/>
      <c r="G236" s="232"/>
      <c r="H236" s="232"/>
      <c r="I236" s="232"/>
      <c r="J236" s="232"/>
      <c r="K236" s="232"/>
      <c r="L236" s="232"/>
      <c r="M236" s="232"/>
      <c r="N236" s="232"/>
      <c r="O236" s="232"/>
      <c r="P236" s="232"/>
      <c r="Q236" s="232"/>
      <c r="R236" s="232"/>
      <c r="S236" s="232"/>
      <c r="T236" s="232"/>
      <c r="U236" s="232"/>
      <c r="V236" s="232"/>
      <c r="W236" s="232"/>
      <c r="X236" s="232"/>
      <c r="Y236" s="212"/>
      <c r="Z236" s="212"/>
      <c r="AA236" s="212"/>
      <c r="AB236" s="212"/>
      <c r="AC236" s="212"/>
      <c r="AD236" s="212"/>
      <c r="AE236" s="212"/>
      <c r="AF236" s="212"/>
      <c r="AG236" s="212" t="s">
        <v>141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>
      <c r="A237" s="229"/>
      <c r="B237" s="230"/>
      <c r="C237" s="263" t="s">
        <v>396</v>
      </c>
      <c r="D237" s="234"/>
      <c r="E237" s="235">
        <v>1</v>
      </c>
      <c r="F237" s="232"/>
      <c r="G237" s="232"/>
      <c r="H237" s="232"/>
      <c r="I237" s="232"/>
      <c r="J237" s="232"/>
      <c r="K237" s="232"/>
      <c r="L237" s="232"/>
      <c r="M237" s="232"/>
      <c r="N237" s="232"/>
      <c r="O237" s="232"/>
      <c r="P237" s="232"/>
      <c r="Q237" s="232"/>
      <c r="R237" s="232"/>
      <c r="S237" s="232"/>
      <c r="T237" s="232"/>
      <c r="U237" s="232"/>
      <c r="V237" s="232"/>
      <c r="W237" s="232"/>
      <c r="X237" s="232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141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ht="20.399999999999999" outlineLevel="1">
      <c r="A238" s="243">
        <v>63</v>
      </c>
      <c r="B238" s="244" t="s">
        <v>404</v>
      </c>
      <c r="C238" s="262" t="s">
        <v>405</v>
      </c>
      <c r="D238" s="245" t="s">
        <v>160</v>
      </c>
      <c r="E238" s="246">
        <v>1</v>
      </c>
      <c r="F238" s="247"/>
      <c r="G238" s="248">
        <f>ROUND(E238*F238,2)</f>
        <v>0</v>
      </c>
      <c r="H238" s="247"/>
      <c r="I238" s="248">
        <f>ROUND(E238*H238,2)</f>
        <v>0</v>
      </c>
      <c r="J238" s="247"/>
      <c r="K238" s="248">
        <f>ROUND(E238*J238,2)</f>
        <v>0</v>
      </c>
      <c r="L238" s="248">
        <v>21</v>
      </c>
      <c r="M238" s="248">
        <f>G238*(1+L238/100)</f>
        <v>0</v>
      </c>
      <c r="N238" s="248">
        <v>1.6E-2</v>
      </c>
      <c r="O238" s="248">
        <f>ROUND(E238*N238,2)</f>
        <v>0.02</v>
      </c>
      <c r="P238" s="248">
        <v>0</v>
      </c>
      <c r="Q238" s="248">
        <f>ROUND(E238*P238,2)</f>
        <v>0</v>
      </c>
      <c r="R238" s="248" t="s">
        <v>358</v>
      </c>
      <c r="S238" s="248" t="s">
        <v>137</v>
      </c>
      <c r="T238" s="249" t="s">
        <v>137</v>
      </c>
      <c r="U238" s="232">
        <v>0</v>
      </c>
      <c r="V238" s="232">
        <f>ROUND(E238*U238,2)</f>
        <v>0</v>
      </c>
      <c r="W238" s="232"/>
      <c r="X238" s="232" t="s">
        <v>359</v>
      </c>
      <c r="Y238" s="212"/>
      <c r="Z238" s="212"/>
      <c r="AA238" s="212"/>
      <c r="AB238" s="212"/>
      <c r="AC238" s="212"/>
      <c r="AD238" s="212"/>
      <c r="AE238" s="212"/>
      <c r="AF238" s="212"/>
      <c r="AG238" s="212" t="s">
        <v>360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>
      <c r="A239" s="229"/>
      <c r="B239" s="230"/>
      <c r="C239" s="263" t="s">
        <v>396</v>
      </c>
      <c r="D239" s="234"/>
      <c r="E239" s="235">
        <v>1</v>
      </c>
      <c r="F239" s="232"/>
      <c r="G239" s="232"/>
      <c r="H239" s="232"/>
      <c r="I239" s="232"/>
      <c r="J239" s="232"/>
      <c r="K239" s="232"/>
      <c r="L239" s="232"/>
      <c r="M239" s="232"/>
      <c r="N239" s="232"/>
      <c r="O239" s="232"/>
      <c r="P239" s="232"/>
      <c r="Q239" s="232"/>
      <c r="R239" s="232"/>
      <c r="S239" s="232"/>
      <c r="T239" s="232"/>
      <c r="U239" s="232"/>
      <c r="V239" s="232"/>
      <c r="W239" s="232"/>
      <c r="X239" s="23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141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ht="20.399999999999999" outlineLevel="1">
      <c r="A240" s="243">
        <v>64</v>
      </c>
      <c r="B240" s="244" t="s">
        <v>406</v>
      </c>
      <c r="C240" s="262" t="s">
        <v>407</v>
      </c>
      <c r="D240" s="245" t="s">
        <v>160</v>
      </c>
      <c r="E240" s="246">
        <v>2</v>
      </c>
      <c r="F240" s="247"/>
      <c r="G240" s="248">
        <f>ROUND(E240*F240,2)</f>
        <v>0</v>
      </c>
      <c r="H240" s="247"/>
      <c r="I240" s="248">
        <f>ROUND(E240*H240,2)</f>
        <v>0</v>
      </c>
      <c r="J240" s="247"/>
      <c r="K240" s="248">
        <f>ROUND(E240*J240,2)</f>
        <v>0</v>
      </c>
      <c r="L240" s="248">
        <v>21</v>
      </c>
      <c r="M240" s="248">
        <f>G240*(1+L240/100)</f>
        <v>0</v>
      </c>
      <c r="N240" s="248">
        <v>1.7999999999999999E-2</v>
      </c>
      <c r="O240" s="248">
        <f>ROUND(E240*N240,2)</f>
        <v>0.04</v>
      </c>
      <c r="P240" s="248">
        <v>0</v>
      </c>
      <c r="Q240" s="248">
        <f>ROUND(E240*P240,2)</f>
        <v>0</v>
      </c>
      <c r="R240" s="248" t="s">
        <v>358</v>
      </c>
      <c r="S240" s="248" t="s">
        <v>137</v>
      </c>
      <c r="T240" s="249" t="s">
        <v>137</v>
      </c>
      <c r="U240" s="232">
        <v>0</v>
      </c>
      <c r="V240" s="232">
        <f>ROUND(E240*U240,2)</f>
        <v>0</v>
      </c>
      <c r="W240" s="232"/>
      <c r="X240" s="232" t="s">
        <v>359</v>
      </c>
      <c r="Y240" s="212"/>
      <c r="Z240" s="212"/>
      <c r="AA240" s="212"/>
      <c r="AB240" s="212"/>
      <c r="AC240" s="212"/>
      <c r="AD240" s="212"/>
      <c r="AE240" s="212"/>
      <c r="AF240" s="212"/>
      <c r="AG240" s="212" t="s">
        <v>360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>
      <c r="A241" s="229"/>
      <c r="B241" s="230"/>
      <c r="C241" s="263" t="s">
        <v>394</v>
      </c>
      <c r="D241" s="234"/>
      <c r="E241" s="235">
        <v>2</v>
      </c>
      <c r="F241" s="232"/>
      <c r="G241" s="232"/>
      <c r="H241" s="232"/>
      <c r="I241" s="232"/>
      <c r="J241" s="232"/>
      <c r="K241" s="232"/>
      <c r="L241" s="232"/>
      <c r="M241" s="232"/>
      <c r="N241" s="232"/>
      <c r="O241" s="232"/>
      <c r="P241" s="232"/>
      <c r="Q241" s="232"/>
      <c r="R241" s="232"/>
      <c r="S241" s="232"/>
      <c r="T241" s="232"/>
      <c r="U241" s="232"/>
      <c r="V241" s="232"/>
      <c r="W241" s="232"/>
      <c r="X241" s="23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141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ht="20.399999999999999" outlineLevel="1">
      <c r="A242" s="243">
        <v>65</v>
      </c>
      <c r="B242" s="244" t="s">
        <v>408</v>
      </c>
      <c r="C242" s="262" t="s">
        <v>409</v>
      </c>
      <c r="D242" s="245" t="s">
        <v>160</v>
      </c>
      <c r="E242" s="246">
        <v>21</v>
      </c>
      <c r="F242" s="247"/>
      <c r="G242" s="248">
        <f>ROUND(E242*F242,2)</f>
        <v>0</v>
      </c>
      <c r="H242" s="247"/>
      <c r="I242" s="248">
        <f>ROUND(E242*H242,2)</f>
        <v>0</v>
      </c>
      <c r="J242" s="247"/>
      <c r="K242" s="248">
        <f>ROUND(E242*J242,2)</f>
        <v>0</v>
      </c>
      <c r="L242" s="248">
        <v>21</v>
      </c>
      <c r="M242" s="248">
        <f>G242*(1+L242/100)</f>
        <v>0</v>
      </c>
      <c r="N242" s="248">
        <v>0.02</v>
      </c>
      <c r="O242" s="248">
        <f>ROUND(E242*N242,2)</f>
        <v>0.42</v>
      </c>
      <c r="P242" s="248">
        <v>0</v>
      </c>
      <c r="Q242" s="248">
        <f>ROUND(E242*P242,2)</f>
        <v>0</v>
      </c>
      <c r="R242" s="248" t="s">
        <v>358</v>
      </c>
      <c r="S242" s="248" t="s">
        <v>137</v>
      </c>
      <c r="T242" s="249" t="s">
        <v>137</v>
      </c>
      <c r="U242" s="232">
        <v>0</v>
      </c>
      <c r="V242" s="232">
        <f>ROUND(E242*U242,2)</f>
        <v>0</v>
      </c>
      <c r="W242" s="232"/>
      <c r="X242" s="232" t="s">
        <v>359</v>
      </c>
      <c r="Y242" s="212"/>
      <c r="Z242" s="212"/>
      <c r="AA242" s="212"/>
      <c r="AB242" s="212"/>
      <c r="AC242" s="212"/>
      <c r="AD242" s="212"/>
      <c r="AE242" s="212"/>
      <c r="AF242" s="212"/>
      <c r="AG242" s="212" t="s">
        <v>360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>
      <c r="A243" s="229"/>
      <c r="B243" s="230"/>
      <c r="C243" s="263" t="s">
        <v>393</v>
      </c>
      <c r="D243" s="234"/>
      <c r="E243" s="235">
        <v>19</v>
      </c>
      <c r="F243" s="232"/>
      <c r="G243" s="232"/>
      <c r="H243" s="232"/>
      <c r="I243" s="232"/>
      <c r="J243" s="232"/>
      <c r="K243" s="232"/>
      <c r="L243" s="232"/>
      <c r="M243" s="232"/>
      <c r="N243" s="232"/>
      <c r="O243" s="232"/>
      <c r="P243" s="232"/>
      <c r="Q243" s="232"/>
      <c r="R243" s="232"/>
      <c r="S243" s="232"/>
      <c r="T243" s="232"/>
      <c r="U243" s="232"/>
      <c r="V243" s="232"/>
      <c r="W243" s="232"/>
      <c r="X243" s="23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141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>
      <c r="A244" s="229"/>
      <c r="B244" s="230"/>
      <c r="C244" s="263" t="s">
        <v>395</v>
      </c>
      <c r="D244" s="234"/>
      <c r="E244" s="235">
        <v>2</v>
      </c>
      <c r="F244" s="232"/>
      <c r="G244" s="232"/>
      <c r="H244" s="232"/>
      <c r="I244" s="232"/>
      <c r="J244" s="232"/>
      <c r="K244" s="232"/>
      <c r="L244" s="232"/>
      <c r="M244" s="232"/>
      <c r="N244" s="232"/>
      <c r="O244" s="232"/>
      <c r="P244" s="232"/>
      <c r="Q244" s="232"/>
      <c r="R244" s="232"/>
      <c r="S244" s="232"/>
      <c r="T244" s="232"/>
      <c r="U244" s="232"/>
      <c r="V244" s="232"/>
      <c r="W244" s="232"/>
      <c r="X244" s="23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141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ht="20.399999999999999" outlineLevel="1">
      <c r="A245" s="243">
        <v>66</v>
      </c>
      <c r="B245" s="244" t="s">
        <v>410</v>
      </c>
      <c r="C245" s="262" t="s">
        <v>411</v>
      </c>
      <c r="D245" s="245" t="s">
        <v>387</v>
      </c>
      <c r="E245" s="246">
        <v>1</v>
      </c>
      <c r="F245" s="247"/>
      <c r="G245" s="248">
        <f>ROUND(E245*F245,2)</f>
        <v>0</v>
      </c>
      <c r="H245" s="247"/>
      <c r="I245" s="248">
        <f>ROUND(E245*H245,2)</f>
        <v>0</v>
      </c>
      <c r="J245" s="247"/>
      <c r="K245" s="248">
        <f>ROUND(E245*J245,2)</f>
        <v>0</v>
      </c>
      <c r="L245" s="248">
        <v>21</v>
      </c>
      <c r="M245" s="248">
        <f>G245*(1+L245/100)</f>
        <v>0</v>
      </c>
      <c r="N245" s="248">
        <v>0</v>
      </c>
      <c r="O245" s="248">
        <f>ROUND(E245*N245,2)</f>
        <v>0</v>
      </c>
      <c r="P245" s="248">
        <v>0</v>
      </c>
      <c r="Q245" s="248">
        <f>ROUND(E245*P245,2)</f>
        <v>0</v>
      </c>
      <c r="R245" s="248"/>
      <c r="S245" s="248" t="s">
        <v>251</v>
      </c>
      <c r="T245" s="249" t="s">
        <v>384</v>
      </c>
      <c r="U245" s="232">
        <v>0</v>
      </c>
      <c r="V245" s="232">
        <f>ROUND(E245*U245,2)</f>
        <v>0</v>
      </c>
      <c r="W245" s="232"/>
      <c r="X245" s="232" t="s">
        <v>359</v>
      </c>
      <c r="Y245" s="212"/>
      <c r="Z245" s="212"/>
      <c r="AA245" s="212"/>
      <c r="AB245" s="212"/>
      <c r="AC245" s="212"/>
      <c r="AD245" s="212"/>
      <c r="AE245" s="212"/>
      <c r="AF245" s="212"/>
      <c r="AG245" s="212" t="s">
        <v>360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>
      <c r="A246" s="229"/>
      <c r="B246" s="230"/>
      <c r="C246" s="263" t="s">
        <v>399</v>
      </c>
      <c r="D246" s="234"/>
      <c r="E246" s="235">
        <v>1</v>
      </c>
      <c r="F246" s="232"/>
      <c r="G246" s="232"/>
      <c r="H246" s="232"/>
      <c r="I246" s="232"/>
      <c r="J246" s="232"/>
      <c r="K246" s="232"/>
      <c r="L246" s="232"/>
      <c r="M246" s="232"/>
      <c r="N246" s="232"/>
      <c r="O246" s="232"/>
      <c r="P246" s="232"/>
      <c r="Q246" s="232"/>
      <c r="R246" s="232"/>
      <c r="S246" s="232"/>
      <c r="T246" s="232"/>
      <c r="U246" s="232"/>
      <c r="V246" s="232"/>
      <c r="W246" s="232"/>
      <c r="X246" s="23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141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>
      <c r="A247" s="229">
        <v>67</v>
      </c>
      <c r="B247" s="230" t="s">
        <v>412</v>
      </c>
      <c r="C247" s="265" t="s">
        <v>413</v>
      </c>
      <c r="D247" s="231" t="s">
        <v>0</v>
      </c>
      <c r="E247" s="257"/>
      <c r="F247" s="233"/>
      <c r="G247" s="232">
        <f>ROUND(E247*F247,2)</f>
        <v>0</v>
      </c>
      <c r="H247" s="233"/>
      <c r="I247" s="232">
        <f>ROUND(E247*H247,2)</f>
        <v>0</v>
      </c>
      <c r="J247" s="233"/>
      <c r="K247" s="232">
        <f>ROUND(E247*J247,2)</f>
        <v>0</v>
      </c>
      <c r="L247" s="232">
        <v>21</v>
      </c>
      <c r="M247" s="232">
        <f>G247*(1+L247/100)</f>
        <v>0</v>
      </c>
      <c r="N247" s="232">
        <v>0</v>
      </c>
      <c r="O247" s="232">
        <f>ROUND(E247*N247,2)</f>
        <v>0</v>
      </c>
      <c r="P247" s="232">
        <v>0</v>
      </c>
      <c r="Q247" s="232">
        <f>ROUND(E247*P247,2)</f>
        <v>0</v>
      </c>
      <c r="R247" s="232"/>
      <c r="S247" s="232" t="s">
        <v>137</v>
      </c>
      <c r="T247" s="232" t="s">
        <v>137</v>
      </c>
      <c r="U247" s="232">
        <v>0</v>
      </c>
      <c r="V247" s="232">
        <f>ROUND(E247*U247,2)</f>
        <v>0</v>
      </c>
      <c r="W247" s="232"/>
      <c r="X247" s="232" t="s">
        <v>333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334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>
      <c r="A248" s="237" t="s">
        <v>132</v>
      </c>
      <c r="B248" s="238" t="s">
        <v>84</v>
      </c>
      <c r="C248" s="261" t="s">
        <v>85</v>
      </c>
      <c r="D248" s="239"/>
      <c r="E248" s="240"/>
      <c r="F248" s="241"/>
      <c r="G248" s="241">
        <f>SUMIF(AG249:AG263,"&lt;&gt;NOR",G249:G263)</f>
        <v>0</v>
      </c>
      <c r="H248" s="241"/>
      <c r="I248" s="241">
        <f>SUM(I249:I263)</f>
        <v>0</v>
      </c>
      <c r="J248" s="241"/>
      <c r="K248" s="241">
        <f>SUM(K249:K263)</f>
        <v>0</v>
      </c>
      <c r="L248" s="241"/>
      <c r="M248" s="241">
        <f>SUM(M249:M263)</f>
        <v>0</v>
      </c>
      <c r="N248" s="241"/>
      <c r="O248" s="241">
        <f>SUM(O249:O263)</f>
        <v>0.03</v>
      </c>
      <c r="P248" s="241"/>
      <c r="Q248" s="241">
        <f>SUM(Q249:Q263)</f>
        <v>0</v>
      </c>
      <c r="R248" s="241"/>
      <c r="S248" s="241"/>
      <c r="T248" s="242"/>
      <c r="U248" s="236"/>
      <c r="V248" s="236">
        <f>SUM(V249:V263)</f>
        <v>2.94</v>
      </c>
      <c r="W248" s="236"/>
      <c r="X248" s="236"/>
      <c r="AG248" t="s">
        <v>133</v>
      </c>
    </row>
    <row r="249" spans="1:60" outlineLevel="1">
      <c r="A249" s="243">
        <v>68</v>
      </c>
      <c r="B249" s="244" t="s">
        <v>414</v>
      </c>
      <c r="C249" s="262" t="s">
        <v>415</v>
      </c>
      <c r="D249" s="245" t="s">
        <v>310</v>
      </c>
      <c r="E249" s="246">
        <v>19.600000000000001</v>
      </c>
      <c r="F249" s="247"/>
      <c r="G249" s="248">
        <f>ROUND(E249*F249,2)</f>
        <v>0</v>
      </c>
      <c r="H249" s="247"/>
      <c r="I249" s="248">
        <f>ROUND(E249*H249,2)</f>
        <v>0</v>
      </c>
      <c r="J249" s="247"/>
      <c r="K249" s="248">
        <f>ROUND(E249*J249,2)</f>
        <v>0</v>
      </c>
      <c r="L249" s="248">
        <v>21</v>
      </c>
      <c r="M249" s="248">
        <f>G249*(1+L249/100)</f>
        <v>0</v>
      </c>
      <c r="N249" s="248">
        <v>0</v>
      </c>
      <c r="O249" s="248">
        <f>ROUND(E249*N249,2)</f>
        <v>0</v>
      </c>
      <c r="P249" s="248">
        <v>0</v>
      </c>
      <c r="Q249" s="248">
        <f>ROUND(E249*P249,2)</f>
        <v>0</v>
      </c>
      <c r="R249" s="248"/>
      <c r="S249" s="248" t="s">
        <v>137</v>
      </c>
      <c r="T249" s="249" t="s">
        <v>137</v>
      </c>
      <c r="U249" s="232">
        <v>0.15</v>
      </c>
      <c r="V249" s="232">
        <f>ROUND(E249*U249,2)</f>
        <v>2.94</v>
      </c>
      <c r="W249" s="232"/>
      <c r="X249" s="232" t="s">
        <v>138</v>
      </c>
      <c r="Y249" s="212"/>
      <c r="Z249" s="212"/>
      <c r="AA249" s="212"/>
      <c r="AB249" s="212"/>
      <c r="AC249" s="212"/>
      <c r="AD249" s="212"/>
      <c r="AE249" s="212"/>
      <c r="AF249" s="212"/>
      <c r="AG249" s="212" t="s">
        <v>139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>
      <c r="A250" s="229"/>
      <c r="B250" s="230"/>
      <c r="C250" s="263" t="s">
        <v>416</v>
      </c>
      <c r="D250" s="234"/>
      <c r="E250" s="235">
        <v>15.2</v>
      </c>
      <c r="F250" s="232"/>
      <c r="G250" s="232"/>
      <c r="H250" s="232"/>
      <c r="I250" s="232"/>
      <c r="J250" s="232"/>
      <c r="K250" s="232"/>
      <c r="L250" s="232"/>
      <c r="M250" s="232"/>
      <c r="N250" s="232"/>
      <c r="O250" s="232"/>
      <c r="P250" s="232"/>
      <c r="Q250" s="232"/>
      <c r="R250" s="232"/>
      <c r="S250" s="232"/>
      <c r="T250" s="232"/>
      <c r="U250" s="232"/>
      <c r="V250" s="232"/>
      <c r="W250" s="232"/>
      <c r="X250" s="23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141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>
      <c r="A251" s="229"/>
      <c r="B251" s="230"/>
      <c r="C251" s="263" t="s">
        <v>417</v>
      </c>
      <c r="D251" s="234"/>
      <c r="E251" s="235">
        <v>1.4</v>
      </c>
      <c r="F251" s="232"/>
      <c r="G251" s="232"/>
      <c r="H251" s="232"/>
      <c r="I251" s="232"/>
      <c r="J251" s="232"/>
      <c r="K251" s="232"/>
      <c r="L251" s="232"/>
      <c r="M251" s="232"/>
      <c r="N251" s="232"/>
      <c r="O251" s="232"/>
      <c r="P251" s="232"/>
      <c r="Q251" s="232"/>
      <c r="R251" s="232"/>
      <c r="S251" s="232"/>
      <c r="T251" s="232"/>
      <c r="U251" s="232"/>
      <c r="V251" s="232"/>
      <c r="W251" s="232"/>
      <c r="X251" s="232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141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>
      <c r="A252" s="229"/>
      <c r="B252" s="230"/>
      <c r="C252" s="263" t="s">
        <v>418</v>
      </c>
      <c r="D252" s="234"/>
      <c r="E252" s="235">
        <v>1.6</v>
      </c>
      <c r="F252" s="232"/>
      <c r="G252" s="232"/>
      <c r="H252" s="232"/>
      <c r="I252" s="232"/>
      <c r="J252" s="232"/>
      <c r="K252" s="232"/>
      <c r="L252" s="232"/>
      <c r="M252" s="232"/>
      <c r="N252" s="232"/>
      <c r="O252" s="232"/>
      <c r="P252" s="232"/>
      <c r="Q252" s="232"/>
      <c r="R252" s="232"/>
      <c r="S252" s="232"/>
      <c r="T252" s="232"/>
      <c r="U252" s="232"/>
      <c r="V252" s="232"/>
      <c r="W252" s="232"/>
      <c r="X252" s="23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141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>
      <c r="A253" s="229"/>
      <c r="B253" s="230"/>
      <c r="C253" s="263" t="s">
        <v>419</v>
      </c>
      <c r="D253" s="234"/>
      <c r="E253" s="235">
        <v>0.8</v>
      </c>
      <c r="F253" s="232"/>
      <c r="G253" s="232"/>
      <c r="H253" s="232"/>
      <c r="I253" s="232"/>
      <c r="J253" s="232"/>
      <c r="K253" s="232"/>
      <c r="L253" s="232"/>
      <c r="M253" s="232"/>
      <c r="N253" s="232"/>
      <c r="O253" s="232"/>
      <c r="P253" s="232"/>
      <c r="Q253" s="232"/>
      <c r="R253" s="232"/>
      <c r="S253" s="232"/>
      <c r="T253" s="232"/>
      <c r="U253" s="232"/>
      <c r="V253" s="232"/>
      <c r="W253" s="232"/>
      <c r="X253" s="232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141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>
      <c r="A254" s="229"/>
      <c r="B254" s="230"/>
      <c r="C254" s="263" t="s">
        <v>420</v>
      </c>
      <c r="D254" s="234"/>
      <c r="E254" s="235">
        <v>0.6</v>
      </c>
      <c r="F254" s="232"/>
      <c r="G254" s="232"/>
      <c r="H254" s="232"/>
      <c r="I254" s="232"/>
      <c r="J254" s="232"/>
      <c r="K254" s="232"/>
      <c r="L254" s="232"/>
      <c r="M254" s="232"/>
      <c r="N254" s="232"/>
      <c r="O254" s="232"/>
      <c r="P254" s="232"/>
      <c r="Q254" s="232"/>
      <c r="R254" s="232"/>
      <c r="S254" s="232"/>
      <c r="T254" s="232"/>
      <c r="U254" s="232"/>
      <c r="V254" s="232"/>
      <c r="W254" s="232"/>
      <c r="X254" s="232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141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ht="20.399999999999999" outlineLevel="1">
      <c r="A255" s="243">
        <v>69</v>
      </c>
      <c r="B255" s="244" t="s">
        <v>421</v>
      </c>
      <c r="C255" s="262" t="s">
        <v>422</v>
      </c>
      <c r="D255" s="245" t="s">
        <v>160</v>
      </c>
      <c r="E255" s="246">
        <v>1</v>
      </c>
      <c r="F255" s="247"/>
      <c r="G255" s="248">
        <f>ROUND(E255*F255,2)</f>
        <v>0</v>
      </c>
      <c r="H255" s="247"/>
      <c r="I255" s="248">
        <f>ROUND(E255*H255,2)</f>
        <v>0</v>
      </c>
      <c r="J255" s="247"/>
      <c r="K255" s="248">
        <f>ROUND(E255*J255,2)</f>
        <v>0</v>
      </c>
      <c r="L255" s="248">
        <v>21</v>
      </c>
      <c r="M255" s="248">
        <f>G255*(1+L255/100)</f>
        <v>0</v>
      </c>
      <c r="N255" s="248">
        <v>8.9999999999999998E-4</v>
      </c>
      <c r="O255" s="248">
        <f>ROUND(E255*N255,2)</f>
        <v>0</v>
      </c>
      <c r="P255" s="248">
        <v>0</v>
      </c>
      <c r="Q255" s="248">
        <f>ROUND(E255*P255,2)</f>
        <v>0</v>
      </c>
      <c r="R255" s="248" t="s">
        <v>358</v>
      </c>
      <c r="S255" s="248" t="s">
        <v>137</v>
      </c>
      <c r="T255" s="249" t="s">
        <v>137</v>
      </c>
      <c r="U255" s="232">
        <v>0</v>
      </c>
      <c r="V255" s="232">
        <f>ROUND(E255*U255,2)</f>
        <v>0</v>
      </c>
      <c r="W255" s="232"/>
      <c r="X255" s="232" t="s">
        <v>359</v>
      </c>
      <c r="Y255" s="212"/>
      <c r="Z255" s="212"/>
      <c r="AA255" s="212"/>
      <c r="AB255" s="212"/>
      <c r="AC255" s="212"/>
      <c r="AD255" s="212"/>
      <c r="AE255" s="212"/>
      <c r="AF255" s="212"/>
      <c r="AG255" s="212" t="s">
        <v>360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>
      <c r="A256" s="229"/>
      <c r="B256" s="230"/>
      <c r="C256" s="263" t="s">
        <v>396</v>
      </c>
      <c r="D256" s="234"/>
      <c r="E256" s="235">
        <v>1</v>
      </c>
      <c r="F256" s="232"/>
      <c r="G256" s="232"/>
      <c r="H256" s="232"/>
      <c r="I256" s="232"/>
      <c r="J256" s="232"/>
      <c r="K256" s="232"/>
      <c r="L256" s="232"/>
      <c r="M256" s="232"/>
      <c r="N256" s="232"/>
      <c r="O256" s="232"/>
      <c r="P256" s="232"/>
      <c r="Q256" s="232"/>
      <c r="R256" s="232"/>
      <c r="S256" s="232"/>
      <c r="T256" s="232"/>
      <c r="U256" s="232"/>
      <c r="V256" s="232"/>
      <c r="W256" s="232"/>
      <c r="X256" s="232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141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ht="20.399999999999999" outlineLevel="1">
      <c r="A257" s="243">
        <v>70</v>
      </c>
      <c r="B257" s="244" t="s">
        <v>423</v>
      </c>
      <c r="C257" s="262" t="s">
        <v>424</v>
      </c>
      <c r="D257" s="245" t="s">
        <v>160</v>
      </c>
      <c r="E257" s="246">
        <v>2</v>
      </c>
      <c r="F257" s="247"/>
      <c r="G257" s="248">
        <f>ROUND(E257*F257,2)</f>
        <v>0</v>
      </c>
      <c r="H257" s="247"/>
      <c r="I257" s="248">
        <f>ROUND(E257*H257,2)</f>
        <v>0</v>
      </c>
      <c r="J257" s="247"/>
      <c r="K257" s="248">
        <f>ROUND(E257*J257,2)</f>
        <v>0</v>
      </c>
      <c r="L257" s="248">
        <v>21</v>
      </c>
      <c r="M257" s="248">
        <f>G257*(1+L257/100)</f>
        <v>0</v>
      </c>
      <c r="N257" s="248">
        <v>1.0499999999999999E-3</v>
      </c>
      <c r="O257" s="248">
        <f>ROUND(E257*N257,2)</f>
        <v>0</v>
      </c>
      <c r="P257" s="248">
        <v>0</v>
      </c>
      <c r="Q257" s="248">
        <f>ROUND(E257*P257,2)</f>
        <v>0</v>
      </c>
      <c r="R257" s="248" t="s">
        <v>358</v>
      </c>
      <c r="S257" s="248" t="s">
        <v>137</v>
      </c>
      <c r="T257" s="249" t="s">
        <v>137</v>
      </c>
      <c r="U257" s="232">
        <v>0</v>
      </c>
      <c r="V257" s="232">
        <f>ROUND(E257*U257,2)</f>
        <v>0</v>
      </c>
      <c r="W257" s="232"/>
      <c r="X257" s="232" t="s">
        <v>359</v>
      </c>
      <c r="Y257" s="212"/>
      <c r="Z257" s="212"/>
      <c r="AA257" s="212"/>
      <c r="AB257" s="212"/>
      <c r="AC257" s="212"/>
      <c r="AD257" s="212"/>
      <c r="AE257" s="212"/>
      <c r="AF257" s="212"/>
      <c r="AG257" s="212" t="s">
        <v>360</v>
      </c>
      <c r="AH257" s="212"/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>
      <c r="A258" s="229"/>
      <c r="B258" s="230"/>
      <c r="C258" s="263" t="s">
        <v>394</v>
      </c>
      <c r="D258" s="234"/>
      <c r="E258" s="235">
        <v>2</v>
      </c>
      <c r="F258" s="232"/>
      <c r="G258" s="232"/>
      <c r="H258" s="232"/>
      <c r="I258" s="232"/>
      <c r="J258" s="232"/>
      <c r="K258" s="232"/>
      <c r="L258" s="232"/>
      <c r="M258" s="232"/>
      <c r="N258" s="232"/>
      <c r="O258" s="232"/>
      <c r="P258" s="232"/>
      <c r="Q258" s="232"/>
      <c r="R258" s="232"/>
      <c r="S258" s="232"/>
      <c r="T258" s="232"/>
      <c r="U258" s="232"/>
      <c r="V258" s="232"/>
      <c r="W258" s="232"/>
      <c r="X258" s="232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141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ht="20.399999999999999" outlineLevel="1">
      <c r="A259" s="243">
        <v>71</v>
      </c>
      <c r="B259" s="244" t="s">
        <v>425</v>
      </c>
      <c r="C259" s="262" t="s">
        <v>426</v>
      </c>
      <c r="D259" s="245" t="s">
        <v>160</v>
      </c>
      <c r="E259" s="246">
        <v>22</v>
      </c>
      <c r="F259" s="247"/>
      <c r="G259" s="248">
        <f>ROUND(E259*F259,2)</f>
        <v>0</v>
      </c>
      <c r="H259" s="247"/>
      <c r="I259" s="248">
        <f>ROUND(E259*H259,2)</f>
        <v>0</v>
      </c>
      <c r="J259" s="247"/>
      <c r="K259" s="248">
        <f>ROUND(E259*J259,2)</f>
        <v>0</v>
      </c>
      <c r="L259" s="248">
        <v>21</v>
      </c>
      <c r="M259" s="248">
        <f>G259*(1+L259/100)</f>
        <v>0</v>
      </c>
      <c r="N259" s="248">
        <v>1.1999999999999999E-3</v>
      </c>
      <c r="O259" s="248">
        <f>ROUND(E259*N259,2)</f>
        <v>0.03</v>
      </c>
      <c r="P259" s="248">
        <v>0</v>
      </c>
      <c r="Q259" s="248">
        <f>ROUND(E259*P259,2)</f>
        <v>0</v>
      </c>
      <c r="R259" s="248" t="s">
        <v>358</v>
      </c>
      <c r="S259" s="248" t="s">
        <v>137</v>
      </c>
      <c r="T259" s="249" t="s">
        <v>137</v>
      </c>
      <c r="U259" s="232">
        <v>0</v>
      </c>
      <c r="V259" s="232">
        <f>ROUND(E259*U259,2)</f>
        <v>0</v>
      </c>
      <c r="W259" s="232"/>
      <c r="X259" s="232" t="s">
        <v>359</v>
      </c>
      <c r="Y259" s="212"/>
      <c r="Z259" s="212"/>
      <c r="AA259" s="212"/>
      <c r="AB259" s="212"/>
      <c r="AC259" s="212"/>
      <c r="AD259" s="212"/>
      <c r="AE259" s="212"/>
      <c r="AF259" s="212"/>
      <c r="AG259" s="212" t="s">
        <v>360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1">
      <c r="A260" s="229"/>
      <c r="B260" s="230"/>
      <c r="C260" s="263" t="s">
        <v>393</v>
      </c>
      <c r="D260" s="234"/>
      <c r="E260" s="235">
        <v>19</v>
      </c>
      <c r="F260" s="232"/>
      <c r="G260" s="232"/>
      <c r="H260" s="232"/>
      <c r="I260" s="232"/>
      <c r="J260" s="232"/>
      <c r="K260" s="232"/>
      <c r="L260" s="232"/>
      <c r="M260" s="232"/>
      <c r="N260" s="232"/>
      <c r="O260" s="232"/>
      <c r="P260" s="232"/>
      <c r="Q260" s="232"/>
      <c r="R260" s="232"/>
      <c r="S260" s="232"/>
      <c r="T260" s="232"/>
      <c r="U260" s="232"/>
      <c r="V260" s="232"/>
      <c r="W260" s="232"/>
      <c r="X260" s="232"/>
      <c r="Y260" s="212"/>
      <c r="Z260" s="212"/>
      <c r="AA260" s="212"/>
      <c r="AB260" s="212"/>
      <c r="AC260" s="212"/>
      <c r="AD260" s="212"/>
      <c r="AE260" s="212"/>
      <c r="AF260" s="212"/>
      <c r="AG260" s="212" t="s">
        <v>141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>
      <c r="A261" s="229"/>
      <c r="B261" s="230"/>
      <c r="C261" s="263" t="s">
        <v>395</v>
      </c>
      <c r="D261" s="234"/>
      <c r="E261" s="235">
        <v>2</v>
      </c>
      <c r="F261" s="232"/>
      <c r="G261" s="232"/>
      <c r="H261" s="232"/>
      <c r="I261" s="232"/>
      <c r="J261" s="232"/>
      <c r="K261" s="232"/>
      <c r="L261" s="232"/>
      <c r="M261" s="232"/>
      <c r="N261" s="232"/>
      <c r="O261" s="232"/>
      <c r="P261" s="232"/>
      <c r="Q261" s="232"/>
      <c r="R261" s="232"/>
      <c r="S261" s="232"/>
      <c r="T261" s="232"/>
      <c r="U261" s="232"/>
      <c r="V261" s="232"/>
      <c r="W261" s="232"/>
      <c r="X261" s="232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141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>
      <c r="A262" s="229"/>
      <c r="B262" s="230"/>
      <c r="C262" s="263" t="s">
        <v>399</v>
      </c>
      <c r="D262" s="234"/>
      <c r="E262" s="235">
        <v>1</v>
      </c>
      <c r="F262" s="232"/>
      <c r="G262" s="232"/>
      <c r="H262" s="232"/>
      <c r="I262" s="232"/>
      <c r="J262" s="232"/>
      <c r="K262" s="232"/>
      <c r="L262" s="232"/>
      <c r="M262" s="232"/>
      <c r="N262" s="232"/>
      <c r="O262" s="232"/>
      <c r="P262" s="232"/>
      <c r="Q262" s="232"/>
      <c r="R262" s="232"/>
      <c r="S262" s="232"/>
      <c r="T262" s="232"/>
      <c r="U262" s="232"/>
      <c r="V262" s="232"/>
      <c r="W262" s="232"/>
      <c r="X262" s="23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141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>
      <c r="A263" s="229">
        <v>72</v>
      </c>
      <c r="B263" s="230" t="s">
        <v>427</v>
      </c>
      <c r="C263" s="265" t="s">
        <v>428</v>
      </c>
      <c r="D263" s="231" t="s">
        <v>0</v>
      </c>
      <c r="E263" s="257"/>
      <c r="F263" s="233"/>
      <c r="G263" s="232">
        <f>ROUND(E263*F263,2)</f>
        <v>0</v>
      </c>
      <c r="H263" s="233"/>
      <c r="I263" s="232">
        <f>ROUND(E263*H263,2)</f>
        <v>0</v>
      </c>
      <c r="J263" s="233"/>
      <c r="K263" s="232">
        <f>ROUND(E263*J263,2)</f>
        <v>0</v>
      </c>
      <c r="L263" s="232">
        <v>21</v>
      </c>
      <c r="M263" s="232">
        <f>G263*(1+L263/100)</f>
        <v>0</v>
      </c>
      <c r="N263" s="232">
        <v>0</v>
      </c>
      <c r="O263" s="232">
        <f>ROUND(E263*N263,2)</f>
        <v>0</v>
      </c>
      <c r="P263" s="232">
        <v>0</v>
      </c>
      <c r="Q263" s="232">
        <f>ROUND(E263*P263,2)</f>
        <v>0</v>
      </c>
      <c r="R263" s="232"/>
      <c r="S263" s="232" t="s">
        <v>137</v>
      </c>
      <c r="T263" s="232" t="s">
        <v>137</v>
      </c>
      <c r="U263" s="232">
        <v>0</v>
      </c>
      <c r="V263" s="232">
        <f>ROUND(E263*U263,2)</f>
        <v>0</v>
      </c>
      <c r="W263" s="232"/>
      <c r="X263" s="232" t="s">
        <v>333</v>
      </c>
      <c r="Y263" s="212"/>
      <c r="Z263" s="212"/>
      <c r="AA263" s="212"/>
      <c r="AB263" s="212"/>
      <c r="AC263" s="212"/>
      <c r="AD263" s="212"/>
      <c r="AE263" s="212"/>
      <c r="AF263" s="212"/>
      <c r="AG263" s="212" t="s">
        <v>334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>
      <c r="A264" s="237" t="s">
        <v>132</v>
      </c>
      <c r="B264" s="238" t="s">
        <v>86</v>
      </c>
      <c r="C264" s="261" t="s">
        <v>87</v>
      </c>
      <c r="D264" s="239"/>
      <c r="E264" s="240"/>
      <c r="F264" s="241"/>
      <c r="G264" s="241">
        <f>SUMIF(AG265:AG303,"&lt;&gt;NOR",G265:G303)</f>
        <v>0</v>
      </c>
      <c r="H264" s="241"/>
      <c r="I264" s="241">
        <f>SUM(I265:I303)</f>
        <v>0</v>
      </c>
      <c r="J264" s="241"/>
      <c r="K264" s="241">
        <f>SUM(K265:K303)</f>
        <v>0</v>
      </c>
      <c r="L264" s="241"/>
      <c r="M264" s="241">
        <f>SUM(M265:M303)</f>
        <v>0</v>
      </c>
      <c r="N264" s="241"/>
      <c r="O264" s="241">
        <f>SUM(O265:O303)</f>
        <v>1.58</v>
      </c>
      <c r="P264" s="241"/>
      <c r="Q264" s="241">
        <f>SUM(Q265:Q303)</f>
        <v>0</v>
      </c>
      <c r="R264" s="241"/>
      <c r="S264" s="241"/>
      <c r="T264" s="242"/>
      <c r="U264" s="236"/>
      <c r="V264" s="236">
        <f>SUM(V265:V303)</f>
        <v>79.38000000000001</v>
      </c>
      <c r="W264" s="236"/>
      <c r="X264" s="236"/>
      <c r="AG264" t="s">
        <v>133</v>
      </c>
    </row>
    <row r="265" spans="1:60" outlineLevel="1">
      <c r="A265" s="243">
        <v>73</v>
      </c>
      <c r="B265" s="244" t="s">
        <v>429</v>
      </c>
      <c r="C265" s="262" t="s">
        <v>430</v>
      </c>
      <c r="D265" s="245" t="s">
        <v>151</v>
      </c>
      <c r="E265" s="246">
        <v>65.67</v>
      </c>
      <c r="F265" s="247"/>
      <c r="G265" s="248">
        <f>ROUND(E265*F265,2)</f>
        <v>0</v>
      </c>
      <c r="H265" s="247"/>
      <c r="I265" s="248">
        <f>ROUND(E265*H265,2)</f>
        <v>0</v>
      </c>
      <c r="J265" s="247"/>
      <c r="K265" s="248">
        <f>ROUND(E265*J265,2)</f>
        <v>0</v>
      </c>
      <c r="L265" s="248">
        <v>21</v>
      </c>
      <c r="M265" s="248">
        <f>G265*(1+L265/100)</f>
        <v>0</v>
      </c>
      <c r="N265" s="248">
        <v>0</v>
      </c>
      <c r="O265" s="248">
        <f>ROUND(E265*N265,2)</f>
        <v>0</v>
      </c>
      <c r="P265" s="248">
        <v>0</v>
      </c>
      <c r="Q265" s="248">
        <f>ROUND(E265*P265,2)</f>
        <v>0</v>
      </c>
      <c r="R265" s="248"/>
      <c r="S265" s="248" t="s">
        <v>137</v>
      </c>
      <c r="T265" s="249" t="s">
        <v>137</v>
      </c>
      <c r="U265" s="232">
        <v>1.6E-2</v>
      </c>
      <c r="V265" s="232">
        <f>ROUND(E265*U265,2)</f>
        <v>1.05</v>
      </c>
      <c r="W265" s="232"/>
      <c r="X265" s="232" t="s">
        <v>138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139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>
      <c r="A266" s="229"/>
      <c r="B266" s="230"/>
      <c r="C266" s="263" t="s">
        <v>352</v>
      </c>
      <c r="D266" s="234"/>
      <c r="E266" s="235"/>
      <c r="F266" s="232"/>
      <c r="G266" s="232"/>
      <c r="H266" s="232"/>
      <c r="I266" s="232"/>
      <c r="J266" s="232"/>
      <c r="K266" s="232"/>
      <c r="L266" s="232"/>
      <c r="M266" s="232"/>
      <c r="N266" s="232"/>
      <c r="O266" s="232"/>
      <c r="P266" s="232"/>
      <c r="Q266" s="232"/>
      <c r="R266" s="232"/>
      <c r="S266" s="232"/>
      <c r="T266" s="232"/>
      <c r="U266" s="232"/>
      <c r="V266" s="232"/>
      <c r="W266" s="232"/>
      <c r="X266" s="232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141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>
      <c r="A267" s="229"/>
      <c r="B267" s="230"/>
      <c r="C267" s="263" t="s">
        <v>185</v>
      </c>
      <c r="D267" s="234"/>
      <c r="E267" s="235">
        <v>7.8</v>
      </c>
      <c r="F267" s="232"/>
      <c r="G267" s="232"/>
      <c r="H267" s="232"/>
      <c r="I267" s="232"/>
      <c r="J267" s="232"/>
      <c r="K267" s="232"/>
      <c r="L267" s="232"/>
      <c r="M267" s="232"/>
      <c r="N267" s="232"/>
      <c r="O267" s="232"/>
      <c r="P267" s="232"/>
      <c r="Q267" s="232"/>
      <c r="R267" s="232"/>
      <c r="S267" s="232"/>
      <c r="T267" s="232"/>
      <c r="U267" s="232"/>
      <c r="V267" s="232"/>
      <c r="W267" s="232"/>
      <c r="X267" s="232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141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>
      <c r="A268" s="229"/>
      <c r="B268" s="230"/>
      <c r="C268" s="263" t="s">
        <v>353</v>
      </c>
      <c r="D268" s="234"/>
      <c r="E268" s="235">
        <v>13.22</v>
      </c>
      <c r="F268" s="232"/>
      <c r="G268" s="232"/>
      <c r="H268" s="232"/>
      <c r="I268" s="232"/>
      <c r="J268" s="232"/>
      <c r="K268" s="232"/>
      <c r="L268" s="232"/>
      <c r="M268" s="232"/>
      <c r="N268" s="232"/>
      <c r="O268" s="232"/>
      <c r="P268" s="232"/>
      <c r="Q268" s="232"/>
      <c r="R268" s="232"/>
      <c r="S268" s="232"/>
      <c r="T268" s="232"/>
      <c r="U268" s="232"/>
      <c r="V268" s="232"/>
      <c r="W268" s="232"/>
      <c r="X268" s="232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141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>
      <c r="A269" s="229"/>
      <c r="B269" s="230"/>
      <c r="C269" s="263" t="s">
        <v>195</v>
      </c>
      <c r="D269" s="234"/>
      <c r="E269" s="235">
        <v>25.08</v>
      </c>
      <c r="F269" s="232"/>
      <c r="G269" s="232"/>
      <c r="H269" s="232"/>
      <c r="I269" s="232"/>
      <c r="J269" s="232"/>
      <c r="K269" s="232"/>
      <c r="L269" s="232"/>
      <c r="M269" s="232"/>
      <c r="N269" s="232"/>
      <c r="O269" s="232"/>
      <c r="P269" s="232"/>
      <c r="Q269" s="232"/>
      <c r="R269" s="232"/>
      <c r="S269" s="232"/>
      <c r="T269" s="232"/>
      <c r="U269" s="232"/>
      <c r="V269" s="232"/>
      <c r="W269" s="232"/>
      <c r="X269" s="232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141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>
      <c r="A270" s="229"/>
      <c r="B270" s="230"/>
      <c r="C270" s="263" t="s">
        <v>196</v>
      </c>
      <c r="D270" s="234"/>
      <c r="E270" s="235">
        <v>16.440000000000001</v>
      </c>
      <c r="F270" s="232"/>
      <c r="G270" s="232"/>
      <c r="H270" s="232"/>
      <c r="I270" s="232"/>
      <c r="J270" s="232"/>
      <c r="K270" s="232"/>
      <c r="L270" s="232"/>
      <c r="M270" s="232"/>
      <c r="N270" s="232"/>
      <c r="O270" s="232"/>
      <c r="P270" s="232"/>
      <c r="Q270" s="232"/>
      <c r="R270" s="232"/>
      <c r="S270" s="232"/>
      <c r="T270" s="232"/>
      <c r="U270" s="232"/>
      <c r="V270" s="232"/>
      <c r="W270" s="232"/>
      <c r="X270" s="232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141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>
      <c r="A271" s="229"/>
      <c r="B271" s="230"/>
      <c r="C271" s="263" t="s">
        <v>355</v>
      </c>
      <c r="D271" s="234"/>
      <c r="E271" s="235">
        <v>3.13</v>
      </c>
      <c r="F271" s="232"/>
      <c r="G271" s="232"/>
      <c r="H271" s="232"/>
      <c r="I271" s="232"/>
      <c r="J271" s="232"/>
      <c r="K271" s="232"/>
      <c r="L271" s="232"/>
      <c r="M271" s="232"/>
      <c r="N271" s="232"/>
      <c r="O271" s="232"/>
      <c r="P271" s="232"/>
      <c r="Q271" s="232"/>
      <c r="R271" s="232"/>
      <c r="S271" s="232"/>
      <c r="T271" s="232"/>
      <c r="U271" s="232"/>
      <c r="V271" s="232"/>
      <c r="W271" s="232"/>
      <c r="X271" s="232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141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>
      <c r="A272" s="243">
        <v>74</v>
      </c>
      <c r="B272" s="244" t="s">
        <v>431</v>
      </c>
      <c r="C272" s="262" t="s">
        <v>432</v>
      </c>
      <c r="D272" s="245" t="s">
        <v>151</v>
      </c>
      <c r="E272" s="246">
        <v>65.67</v>
      </c>
      <c r="F272" s="247"/>
      <c r="G272" s="248">
        <f>ROUND(E272*F272,2)</f>
        <v>0</v>
      </c>
      <c r="H272" s="247"/>
      <c r="I272" s="248">
        <f>ROUND(E272*H272,2)</f>
        <v>0</v>
      </c>
      <c r="J272" s="247"/>
      <c r="K272" s="248">
        <f>ROUND(E272*J272,2)</f>
        <v>0</v>
      </c>
      <c r="L272" s="248">
        <v>21</v>
      </c>
      <c r="M272" s="248">
        <f>G272*(1+L272/100)</f>
        <v>0</v>
      </c>
      <c r="N272" s="248">
        <v>2.1000000000000001E-4</v>
      </c>
      <c r="O272" s="248">
        <f>ROUND(E272*N272,2)</f>
        <v>0.01</v>
      </c>
      <c r="P272" s="248">
        <v>0</v>
      </c>
      <c r="Q272" s="248">
        <f>ROUND(E272*P272,2)</f>
        <v>0</v>
      </c>
      <c r="R272" s="248"/>
      <c r="S272" s="248" t="s">
        <v>137</v>
      </c>
      <c r="T272" s="249" t="s">
        <v>137</v>
      </c>
      <c r="U272" s="232">
        <v>0.05</v>
      </c>
      <c r="V272" s="232">
        <f>ROUND(E272*U272,2)</f>
        <v>3.28</v>
      </c>
      <c r="W272" s="232"/>
      <c r="X272" s="232" t="s">
        <v>138</v>
      </c>
      <c r="Y272" s="212"/>
      <c r="Z272" s="212"/>
      <c r="AA272" s="212"/>
      <c r="AB272" s="212"/>
      <c r="AC272" s="212"/>
      <c r="AD272" s="212"/>
      <c r="AE272" s="212"/>
      <c r="AF272" s="212"/>
      <c r="AG272" s="212" t="s">
        <v>139</v>
      </c>
      <c r="AH272" s="212"/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>
      <c r="A273" s="229"/>
      <c r="B273" s="230"/>
      <c r="C273" s="263" t="s">
        <v>352</v>
      </c>
      <c r="D273" s="234"/>
      <c r="E273" s="235"/>
      <c r="F273" s="232"/>
      <c r="G273" s="232"/>
      <c r="H273" s="232"/>
      <c r="I273" s="232"/>
      <c r="J273" s="232"/>
      <c r="K273" s="232"/>
      <c r="L273" s="232"/>
      <c r="M273" s="232"/>
      <c r="N273" s="232"/>
      <c r="O273" s="232"/>
      <c r="P273" s="232"/>
      <c r="Q273" s="232"/>
      <c r="R273" s="232"/>
      <c r="S273" s="232"/>
      <c r="T273" s="232"/>
      <c r="U273" s="232"/>
      <c r="V273" s="232"/>
      <c r="W273" s="232"/>
      <c r="X273" s="232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141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>
      <c r="A274" s="229"/>
      <c r="B274" s="230"/>
      <c r="C274" s="263" t="s">
        <v>185</v>
      </c>
      <c r="D274" s="234"/>
      <c r="E274" s="235">
        <v>7.8</v>
      </c>
      <c r="F274" s="232"/>
      <c r="G274" s="232"/>
      <c r="H274" s="232"/>
      <c r="I274" s="232"/>
      <c r="J274" s="232"/>
      <c r="K274" s="232"/>
      <c r="L274" s="232"/>
      <c r="M274" s="232"/>
      <c r="N274" s="232"/>
      <c r="O274" s="232"/>
      <c r="P274" s="232"/>
      <c r="Q274" s="232"/>
      <c r="R274" s="232"/>
      <c r="S274" s="232"/>
      <c r="T274" s="232"/>
      <c r="U274" s="232"/>
      <c r="V274" s="232"/>
      <c r="W274" s="232"/>
      <c r="X274" s="232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141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>
      <c r="A275" s="229"/>
      <c r="B275" s="230"/>
      <c r="C275" s="263" t="s">
        <v>353</v>
      </c>
      <c r="D275" s="234"/>
      <c r="E275" s="235">
        <v>13.22</v>
      </c>
      <c r="F275" s="232"/>
      <c r="G275" s="232"/>
      <c r="H275" s="232"/>
      <c r="I275" s="232"/>
      <c r="J275" s="232"/>
      <c r="K275" s="232"/>
      <c r="L275" s="232"/>
      <c r="M275" s="232"/>
      <c r="N275" s="232"/>
      <c r="O275" s="232"/>
      <c r="P275" s="232"/>
      <c r="Q275" s="232"/>
      <c r="R275" s="232"/>
      <c r="S275" s="232"/>
      <c r="T275" s="232"/>
      <c r="U275" s="232"/>
      <c r="V275" s="232"/>
      <c r="W275" s="232"/>
      <c r="X275" s="232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141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>
      <c r="A276" s="229"/>
      <c r="B276" s="230"/>
      <c r="C276" s="263" t="s">
        <v>195</v>
      </c>
      <c r="D276" s="234"/>
      <c r="E276" s="235">
        <v>25.08</v>
      </c>
      <c r="F276" s="232"/>
      <c r="G276" s="232"/>
      <c r="H276" s="232"/>
      <c r="I276" s="232"/>
      <c r="J276" s="232"/>
      <c r="K276" s="232"/>
      <c r="L276" s="232"/>
      <c r="M276" s="232"/>
      <c r="N276" s="232"/>
      <c r="O276" s="232"/>
      <c r="P276" s="232"/>
      <c r="Q276" s="232"/>
      <c r="R276" s="232"/>
      <c r="S276" s="232"/>
      <c r="T276" s="232"/>
      <c r="U276" s="232"/>
      <c r="V276" s="232"/>
      <c r="W276" s="232"/>
      <c r="X276" s="232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141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>
      <c r="A277" s="229"/>
      <c r="B277" s="230"/>
      <c r="C277" s="263" t="s">
        <v>196</v>
      </c>
      <c r="D277" s="234"/>
      <c r="E277" s="235">
        <v>16.440000000000001</v>
      </c>
      <c r="F277" s="232"/>
      <c r="G277" s="232"/>
      <c r="H277" s="232"/>
      <c r="I277" s="232"/>
      <c r="J277" s="232"/>
      <c r="K277" s="232"/>
      <c r="L277" s="232"/>
      <c r="M277" s="232"/>
      <c r="N277" s="232"/>
      <c r="O277" s="232"/>
      <c r="P277" s="232"/>
      <c r="Q277" s="232"/>
      <c r="R277" s="232"/>
      <c r="S277" s="232"/>
      <c r="T277" s="232"/>
      <c r="U277" s="232"/>
      <c r="V277" s="232"/>
      <c r="W277" s="232"/>
      <c r="X277" s="232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141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>
      <c r="A278" s="229"/>
      <c r="B278" s="230"/>
      <c r="C278" s="263" t="s">
        <v>355</v>
      </c>
      <c r="D278" s="234"/>
      <c r="E278" s="235">
        <v>3.13</v>
      </c>
      <c r="F278" s="232"/>
      <c r="G278" s="232"/>
      <c r="H278" s="232"/>
      <c r="I278" s="232"/>
      <c r="J278" s="232"/>
      <c r="K278" s="232"/>
      <c r="L278" s="232"/>
      <c r="M278" s="232"/>
      <c r="N278" s="232"/>
      <c r="O278" s="232"/>
      <c r="P278" s="232"/>
      <c r="Q278" s="232"/>
      <c r="R278" s="232"/>
      <c r="S278" s="232"/>
      <c r="T278" s="232"/>
      <c r="U278" s="232"/>
      <c r="V278" s="232"/>
      <c r="W278" s="232"/>
      <c r="X278" s="232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141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ht="20.399999999999999" outlineLevel="1">
      <c r="A279" s="243">
        <v>75</v>
      </c>
      <c r="B279" s="244" t="s">
        <v>433</v>
      </c>
      <c r="C279" s="262" t="s">
        <v>434</v>
      </c>
      <c r="D279" s="245" t="s">
        <v>310</v>
      </c>
      <c r="E279" s="246">
        <v>15.8</v>
      </c>
      <c r="F279" s="247"/>
      <c r="G279" s="248">
        <f>ROUND(E279*F279,2)</f>
        <v>0</v>
      </c>
      <c r="H279" s="247"/>
      <c r="I279" s="248">
        <f>ROUND(E279*H279,2)</f>
        <v>0</v>
      </c>
      <c r="J279" s="247"/>
      <c r="K279" s="248">
        <f>ROUND(E279*J279,2)</f>
        <v>0</v>
      </c>
      <c r="L279" s="248">
        <v>21</v>
      </c>
      <c r="M279" s="248">
        <f>G279*(1+L279/100)</f>
        <v>0</v>
      </c>
      <c r="N279" s="248">
        <v>4.0999999999999999E-4</v>
      </c>
      <c r="O279" s="248">
        <f>ROUND(E279*N279,2)</f>
        <v>0.01</v>
      </c>
      <c r="P279" s="248">
        <v>0</v>
      </c>
      <c r="Q279" s="248">
        <f>ROUND(E279*P279,2)</f>
        <v>0</v>
      </c>
      <c r="R279" s="248"/>
      <c r="S279" s="248" t="s">
        <v>137</v>
      </c>
      <c r="T279" s="249" t="s">
        <v>137</v>
      </c>
      <c r="U279" s="232">
        <v>0.24</v>
      </c>
      <c r="V279" s="232">
        <f>ROUND(E279*U279,2)</f>
        <v>3.79</v>
      </c>
      <c r="W279" s="232"/>
      <c r="X279" s="232" t="s">
        <v>138</v>
      </c>
      <c r="Y279" s="212"/>
      <c r="Z279" s="212"/>
      <c r="AA279" s="212"/>
      <c r="AB279" s="212"/>
      <c r="AC279" s="212"/>
      <c r="AD279" s="212"/>
      <c r="AE279" s="212"/>
      <c r="AF279" s="212"/>
      <c r="AG279" s="212" t="s">
        <v>139</v>
      </c>
      <c r="AH279" s="212"/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>
      <c r="A280" s="229"/>
      <c r="B280" s="230"/>
      <c r="C280" s="263" t="s">
        <v>352</v>
      </c>
      <c r="D280" s="234"/>
      <c r="E280" s="235"/>
      <c r="F280" s="232"/>
      <c r="G280" s="232"/>
      <c r="H280" s="232"/>
      <c r="I280" s="232"/>
      <c r="J280" s="232"/>
      <c r="K280" s="232"/>
      <c r="L280" s="232"/>
      <c r="M280" s="232"/>
      <c r="N280" s="232"/>
      <c r="O280" s="232"/>
      <c r="P280" s="232"/>
      <c r="Q280" s="232"/>
      <c r="R280" s="232"/>
      <c r="S280" s="232"/>
      <c r="T280" s="232"/>
      <c r="U280" s="232"/>
      <c r="V280" s="232"/>
      <c r="W280" s="232"/>
      <c r="X280" s="23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141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>
      <c r="A281" s="229"/>
      <c r="B281" s="230"/>
      <c r="C281" s="263" t="s">
        <v>435</v>
      </c>
      <c r="D281" s="234"/>
      <c r="E281" s="235">
        <v>15.8</v>
      </c>
      <c r="F281" s="232"/>
      <c r="G281" s="232"/>
      <c r="H281" s="232"/>
      <c r="I281" s="232"/>
      <c r="J281" s="232"/>
      <c r="K281" s="232"/>
      <c r="L281" s="232"/>
      <c r="M281" s="232"/>
      <c r="N281" s="232"/>
      <c r="O281" s="232"/>
      <c r="P281" s="232"/>
      <c r="Q281" s="232"/>
      <c r="R281" s="232"/>
      <c r="S281" s="232"/>
      <c r="T281" s="232"/>
      <c r="U281" s="232"/>
      <c r="V281" s="232"/>
      <c r="W281" s="232"/>
      <c r="X281" s="232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141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ht="20.399999999999999" outlineLevel="1">
      <c r="A282" s="243">
        <v>76</v>
      </c>
      <c r="B282" s="244" t="s">
        <v>436</v>
      </c>
      <c r="C282" s="262" t="s">
        <v>437</v>
      </c>
      <c r="D282" s="245" t="s">
        <v>151</v>
      </c>
      <c r="E282" s="246">
        <v>65.67</v>
      </c>
      <c r="F282" s="247"/>
      <c r="G282" s="248">
        <f>ROUND(E282*F282,2)</f>
        <v>0</v>
      </c>
      <c r="H282" s="247"/>
      <c r="I282" s="248">
        <f>ROUND(E282*H282,2)</f>
        <v>0</v>
      </c>
      <c r="J282" s="247"/>
      <c r="K282" s="248">
        <f>ROUND(E282*J282,2)</f>
        <v>0</v>
      </c>
      <c r="L282" s="248">
        <v>21</v>
      </c>
      <c r="M282" s="248">
        <f>G282*(1+L282/100)</f>
        <v>0</v>
      </c>
      <c r="N282" s="248">
        <v>3.9899999999999996E-3</v>
      </c>
      <c r="O282" s="248">
        <f>ROUND(E282*N282,2)</f>
        <v>0.26</v>
      </c>
      <c r="P282" s="248">
        <v>0</v>
      </c>
      <c r="Q282" s="248">
        <f>ROUND(E282*P282,2)</f>
        <v>0</v>
      </c>
      <c r="R282" s="248"/>
      <c r="S282" s="248" t="s">
        <v>137</v>
      </c>
      <c r="T282" s="249" t="s">
        <v>137</v>
      </c>
      <c r="U282" s="232">
        <v>0.98</v>
      </c>
      <c r="V282" s="232">
        <f>ROUND(E282*U282,2)</f>
        <v>64.36</v>
      </c>
      <c r="W282" s="232"/>
      <c r="X282" s="232" t="s">
        <v>138</v>
      </c>
      <c r="Y282" s="212"/>
      <c r="Z282" s="212"/>
      <c r="AA282" s="212"/>
      <c r="AB282" s="212"/>
      <c r="AC282" s="212"/>
      <c r="AD282" s="212"/>
      <c r="AE282" s="212"/>
      <c r="AF282" s="212"/>
      <c r="AG282" s="212" t="s">
        <v>139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>
      <c r="A283" s="229"/>
      <c r="B283" s="230"/>
      <c r="C283" s="263" t="s">
        <v>352</v>
      </c>
      <c r="D283" s="234"/>
      <c r="E283" s="235"/>
      <c r="F283" s="232"/>
      <c r="G283" s="232"/>
      <c r="H283" s="232"/>
      <c r="I283" s="232"/>
      <c r="J283" s="232"/>
      <c r="K283" s="232"/>
      <c r="L283" s="232"/>
      <c r="M283" s="232"/>
      <c r="N283" s="232"/>
      <c r="O283" s="232"/>
      <c r="P283" s="232"/>
      <c r="Q283" s="232"/>
      <c r="R283" s="232"/>
      <c r="S283" s="232"/>
      <c r="T283" s="232"/>
      <c r="U283" s="232"/>
      <c r="V283" s="232"/>
      <c r="W283" s="232"/>
      <c r="X283" s="232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141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>
      <c r="A284" s="229"/>
      <c r="B284" s="230"/>
      <c r="C284" s="263" t="s">
        <v>185</v>
      </c>
      <c r="D284" s="234"/>
      <c r="E284" s="235">
        <v>7.8</v>
      </c>
      <c r="F284" s="232"/>
      <c r="G284" s="232"/>
      <c r="H284" s="232"/>
      <c r="I284" s="232"/>
      <c r="J284" s="232"/>
      <c r="K284" s="232"/>
      <c r="L284" s="232"/>
      <c r="M284" s="232"/>
      <c r="N284" s="232"/>
      <c r="O284" s="232"/>
      <c r="P284" s="232"/>
      <c r="Q284" s="232"/>
      <c r="R284" s="232"/>
      <c r="S284" s="232"/>
      <c r="T284" s="232"/>
      <c r="U284" s="232"/>
      <c r="V284" s="232"/>
      <c r="W284" s="232"/>
      <c r="X284" s="232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141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>
      <c r="A285" s="229"/>
      <c r="B285" s="230"/>
      <c r="C285" s="263" t="s">
        <v>353</v>
      </c>
      <c r="D285" s="234"/>
      <c r="E285" s="235">
        <v>13.22</v>
      </c>
      <c r="F285" s="232"/>
      <c r="G285" s="232"/>
      <c r="H285" s="232"/>
      <c r="I285" s="232"/>
      <c r="J285" s="232"/>
      <c r="K285" s="232"/>
      <c r="L285" s="232"/>
      <c r="M285" s="232"/>
      <c r="N285" s="232"/>
      <c r="O285" s="232"/>
      <c r="P285" s="232"/>
      <c r="Q285" s="232"/>
      <c r="R285" s="232"/>
      <c r="S285" s="232"/>
      <c r="T285" s="232"/>
      <c r="U285" s="232"/>
      <c r="V285" s="232"/>
      <c r="W285" s="232"/>
      <c r="X285" s="232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141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>
      <c r="A286" s="229"/>
      <c r="B286" s="230"/>
      <c r="C286" s="263" t="s">
        <v>195</v>
      </c>
      <c r="D286" s="234"/>
      <c r="E286" s="235">
        <v>25.08</v>
      </c>
      <c r="F286" s="232"/>
      <c r="G286" s="232"/>
      <c r="H286" s="232"/>
      <c r="I286" s="232"/>
      <c r="J286" s="232"/>
      <c r="K286" s="232"/>
      <c r="L286" s="232"/>
      <c r="M286" s="232"/>
      <c r="N286" s="232"/>
      <c r="O286" s="232"/>
      <c r="P286" s="232"/>
      <c r="Q286" s="232"/>
      <c r="R286" s="232"/>
      <c r="S286" s="232"/>
      <c r="T286" s="232"/>
      <c r="U286" s="232"/>
      <c r="V286" s="232"/>
      <c r="W286" s="232"/>
      <c r="X286" s="232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141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>
      <c r="A287" s="229"/>
      <c r="B287" s="230"/>
      <c r="C287" s="263" t="s">
        <v>196</v>
      </c>
      <c r="D287" s="234"/>
      <c r="E287" s="235">
        <v>16.440000000000001</v>
      </c>
      <c r="F287" s="232"/>
      <c r="G287" s="232"/>
      <c r="H287" s="232"/>
      <c r="I287" s="232"/>
      <c r="J287" s="232"/>
      <c r="K287" s="232"/>
      <c r="L287" s="232"/>
      <c r="M287" s="232"/>
      <c r="N287" s="232"/>
      <c r="O287" s="232"/>
      <c r="P287" s="232"/>
      <c r="Q287" s="232"/>
      <c r="R287" s="232"/>
      <c r="S287" s="232"/>
      <c r="T287" s="232"/>
      <c r="U287" s="232"/>
      <c r="V287" s="232"/>
      <c r="W287" s="232"/>
      <c r="X287" s="232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141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>
      <c r="A288" s="229"/>
      <c r="B288" s="230"/>
      <c r="C288" s="263" t="s">
        <v>355</v>
      </c>
      <c r="D288" s="234"/>
      <c r="E288" s="235">
        <v>3.13</v>
      </c>
      <c r="F288" s="232"/>
      <c r="G288" s="232"/>
      <c r="H288" s="232"/>
      <c r="I288" s="232"/>
      <c r="J288" s="232"/>
      <c r="K288" s="232"/>
      <c r="L288" s="232"/>
      <c r="M288" s="232"/>
      <c r="N288" s="232"/>
      <c r="O288" s="232"/>
      <c r="P288" s="232"/>
      <c r="Q288" s="232"/>
      <c r="R288" s="232"/>
      <c r="S288" s="232"/>
      <c r="T288" s="232"/>
      <c r="U288" s="232"/>
      <c r="V288" s="232"/>
      <c r="W288" s="232"/>
      <c r="X288" s="232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141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>
      <c r="A289" s="243">
        <v>77</v>
      </c>
      <c r="B289" s="244" t="s">
        <v>438</v>
      </c>
      <c r="C289" s="262" t="s">
        <v>439</v>
      </c>
      <c r="D289" s="245" t="s">
        <v>310</v>
      </c>
      <c r="E289" s="246">
        <v>98.58</v>
      </c>
      <c r="F289" s="247"/>
      <c r="G289" s="248">
        <f>ROUND(E289*F289,2)</f>
        <v>0</v>
      </c>
      <c r="H289" s="247"/>
      <c r="I289" s="248">
        <f>ROUND(E289*H289,2)</f>
        <v>0</v>
      </c>
      <c r="J289" s="247"/>
      <c r="K289" s="248">
        <f>ROUND(E289*J289,2)</f>
        <v>0</v>
      </c>
      <c r="L289" s="248">
        <v>21</v>
      </c>
      <c r="M289" s="248">
        <f>G289*(1+L289/100)</f>
        <v>0</v>
      </c>
      <c r="N289" s="248">
        <v>4.0000000000000003E-5</v>
      </c>
      <c r="O289" s="248">
        <f>ROUND(E289*N289,2)</f>
        <v>0</v>
      </c>
      <c r="P289" s="248">
        <v>0</v>
      </c>
      <c r="Q289" s="248">
        <f>ROUND(E289*P289,2)</f>
        <v>0</v>
      </c>
      <c r="R289" s="248"/>
      <c r="S289" s="248" t="s">
        <v>137</v>
      </c>
      <c r="T289" s="249" t="s">
        <v>137</v>
      </c>
      <c r="U289" s="232">
        <v>7.0000000000000007E-2</v>
      </c>
      <c r="V289" s="232">
        <f>ROUND(E289*U289,2)</f>
        <v>6.9</v>
      </c>
      <c r="W289" s="232"/>
      <c r="X289" s="232" t="s">
        <v>138</v>
      </c>
      <c r="Y289" s="212"/>
      <c r="Z289" s="212"/>
      <c r="AA289" s="212"/>
      <c r="AB289" s="212"/>
      <c r="AC289" s="212"/>
      <c r="AD289" s="212"/>
      <c r="AE289" s="212"/>
      <c r="AF289" s="212"/>
      <c r="AG289" s="212" t="s">
        <v>139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>
      <c r="A290" s="229"/>
      <c r="B290" s="230"/>
      <c r="C290" s="263" t="s">
        <v>352</v>
      </c>
      <c r="D290" s="234"/>
      <c r="E290" s="235"/>
      <c r="F290" s="232"/>
      <c r="G290" s="232"/>
      <c r="H290" s="232"/>
      <c r="I290" s="232"/>
      <c r="J290" s="232"/>
      <c r="K290" s="232"/>
      <c r="L290" s="232"/>
      <c r="M290" s="232"/>
      <c r="N290" s="232"/>
      <c r="O290" s="232"/>
      <c r="P290" s="232"/>
      <c r="Q290" s="232"/>
      <c r="R290" s="232"/>
      <c r="S290" s="232"/>
      <c r="T290" s="232"/>
      <c r="U290" s="232"/>
      <c r="V290" s="232"/>
      <c r="W290" s="232"/>
      <c r="X290" s="232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141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>
      <c r="A291" s="229"/>
      <c r="B291" s="230"/>
      <c r="C291" s="263" t="s">
        <v>440</v>
      </c>
      <c r="D291" s="234"/>
      <c r="E291" s="235">
        <v>14.4</v>
      </c>
      <c r="F291" s="232"/>
      <c r="G291" s="232"/>
      <c r="H291" s="232"/>
      <c r="I291" s="232"/>
      <c r="J291" s="232"/>
      <c r="K291" s="232"/>
      <c r="L291" s="232"/>
      <c r="M291" s="232"/>
      <c r="N291" s="232"/>
      <c r="O291" s="232"/>
      <c r="P291" s="232"/>
      <c r="Q291" s="232"/>
      <c r="R291" s="232"/>
      <c r="S291" s="232"/>
      <c r="T291" s="232"/>
      <c r="U291" s="232"/>
      <c r="V291" s="232"/>
      <c r="W291" s="232"/>
      <c r="X291" s="232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141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>
      <c r="A292" s="229"/>
      <c r="B292" s="230"/>
      <c r="C292" s="263" t="s">
        <v>441</v>
      </c>
      <c r="D292" s="234"/>
      <c r="E292" s="235">
        <v>24.76</v>
      </c>
      <c r="F292" s="232"/>
      <c r="G292" s="232"/>
      <c r="H292" s="232"/>
      <c r="I292" s="232"/>
      <c r="J292" s="232"/>
      <c r="K292" s="232"/>
      <c r="L292" s="232"/>
      <c r="M292" s="232"/>
      <c r="N292" s="232"/>
      <c r="O292" s="232"/>
      <c r="P292" s="232"/>
      <c r="Q292" s="232"/>
      <c r="R292" s="232"/>
      <c r="S292" s="232"/>
      <c r="T292" s="232"/>
      <c r="U292" s="232"/>
      <c r="V292" s="232"/>
      <c r="W292" s="232"/>
      <c r="X292" s="232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141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>
      <c r="A293" s="229"/>
      <c r="B293" s="230"/>
      <c r="C293" s="263" t="s">
        <v>442</v>
      </c>
      <c r="D293" s="234"/>
      <c r="E293" s="235">
        <v>33.450000000000003</v>
      </c>
      <c r="F293" s="232"/>
      <c r="G293" s="232"/>
      <c r="H293" s="232"/>
      <c r="I293" s="232"/>
      <c r="J293" s="232"/>
      <c r="K293" s="232"/>
      <c r="L293" s="232"/>
      <c r="M293" s="232"/>
      <c r="N293" s="232"/>
      <c r="O293" s="232"/>
      <c r="P293" s="232"/>
      <c r="Q293" s="232"/>
      <c r="R293" s="232"/>
      <c r="S293" s="232"/>
      <c r="T293" s="232"/>
      <c r="U293" s="232"/>
      <c r="V293" s="232"/>
      <c r="W293" s="232"/>
      <c r="X293" s="232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141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>
      <c r="A294" s="229"/>
      <c r="B294" s="230"/>
      <c r="C294" s="263" t="s">
        <v>443</v>
      </c>
      <c r="D294" s="234"/>
      <c r="E294" s="235">
        <v>18.5</v>
      </c>
      <c r="F294" s="232"/>
      <c r="G294" s="232"/>
      <c r="H294" s="232"/>
      <c r="I294" s="232"/>
      <c r="J294" s="232"/>
      <c r="K294" s="232"/>
      <c r="L294" s="232"/>
      <c r="M294" s="232"/>
      <c r="N294" s="232"/>
      <c r="O294" s="232"/>
      <c r="P294" s="232"/>
      <c r="Q294" s="232"/>
      <c r="R294" s="232"/>
      <c r="S294" s="232"/>
      <c r="T294" s="232"/>
      <c r="U294" s="232"/>
      <c r="V294" s="232"/>
      <c r="W294" s="232"/>
      <c r="X294" s="232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141</v>
      </c>
      <c r="AH294" s="212">
        <v>0</v>
      </c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>
      <c r="A295" s="229"/>
      <c r="B295" s="230"/>
      <c r="C295" s="263" t="s">
        <v>444</v>
      </c>
      <c r="D295" s="234"/>
      <c r="E295" s="235">
        <v>7.47</v>
      </c>
      <c r="F295" s="232"/>
      <c r="G295" s="232"/>
      <c r="H295" s="232"/>
      <c r="I295" s="232"/>
      <c r="J295" s="232"/>
      <c r="K295" s="232"/>
      <c r="L295" s="232"/>
      <c r="M295" s="232"/>
      <c r="N295" s="232"/>
      <c r="O295" s="232"/>
      <c r="P295" s="232"/>
      <c r="Q295" s="232"/>
      <c r="R295" s="232"/>
      <c r="S295" s="232"/>
      <c r="T295" s="232"/>
      <c r="U295" s="232"/>
      <c r="V295" s="232"/>
      <c r="W295" s="232"/>
      <c r="X295" s="232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141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>
      <c r="A296" s="243">
        <v>78</v>
      </c>
      <c r="B296" s="244" t="s">
        <v>445</v>
      </c>
      <c r="C296" s="262" t="s">
        <v>446</v>
      </c>
      <c r="D296" s="245" t="s">
        <v>151</v>
      </c>
      <c r="E296" s="246">
        <v>72.236999999999995</v>
      </c>
      <c r="F296" s="247"/>
      <c r="G296" s="248">
        <f>ROUND(E296*F296,2)</f>
        <v>0</v>
      </c>
      <c r="H296" s="247"/>
      <c r="I296" s="248">
        <f>ROUND(E296*H296,2)</f>
        <v>0</v>
      </c>
      <c r="J296" s="247"/>
      <c r="K296" s="248">
        <f>ROUND(E296*J296,2)</f>
        <v>0</v>
      </c>
      <c r="L296" s="248">
        <v>21</v>
      </c>
      <c r="M296" s="248">
        <f>G296*(1+L296/100)</f>
        <v>0</v>
      </c>
      <c r="N296" s="248">
        <v>1.7999999999999999E-2</v>
      </c>
      <c r="O296" s="248">
        <f>ROUND(E296*N296,2)</f>
        <v>1.3</v>
      </c>
      <c r="P296" s="248">
        <v>0</v>
      </c>
      <c r="Q296" s="248">
        <f>ROUND(E296*P296,2)</f>
        <v>0</v>
      </c>
      <c r="R296" s="248"/>
      <c r="S296" s="248" t="s">
        <v>251</v>
      </c>
      <c r="T296" s="249" t="s">
        <v>384</v>
      </c>
      <c r="U296" s="232">
        <v>0</v>
      </c>
      <c r="V296" s="232">
        <f>ROUND(E296*U296,2)</f>
        <v>0</v>
      </c>
      <c r="W296" s="232"/>
      <c r="X296" s="232" t="s">
        <v>359</v>
      </c>
      <c r="Y296" s="212"/>
      <c r="Z296" s="212"/>
      <c r="AA296" s="212"/>
      <c r="AB296" s="212"/>
      <c r="AC296" s="212"/>
      <c r="AD296" s="212"/>
      <c r="AE296" s="212"/>
      <c r="AF296" s="212"/>
      <c r="AG296" s="212" t="s">
        <v>360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outlineLevel="1">
      <c r="A297" s="229"/>
      <c r="B297" s="230"/>
      <c r="C297" s="263" t="s">
        <v>352</v>
      </c>
      <c r="D297" s="234"/>
      <c r="E297" s="235"/>
      <c r="F297" s="232"/>
      <c r="G297" s="232"/>
      <c r="H297" s="232"/>
      <c r="I297" s="232"/>
      <c r="J297" s="232"/>
      <c r="K297" s="232"/>
      <c r="L297" s="232"/>
      <c r="M297" s="232"/>
      <c r="N297" s="232"/>
      <c r="O297" s="232"/>
      <c r="P297" s="232"/>
      <c r="Q297" s="232"/>
      <c r="R297" s="232"/>
      <c r="S297" s="232"/>
      <c r="T297" s="232"/>
      <c r="U297" s="232"/>
      <c r="V297" s="232"/>
      <c r="W297" s="232"/>
      <c r="X297" s="232"/>
      <c r="Y297" s="212"/>
      <c r="Z297" s="212"/>
      <c r="AA297" s="212"/>
      <c r="AB297" s="212"/>
      <c r="AC297" s="212"/>
      <c r="AD297" s="212"/>
      <c r="AE297" s="212"/>
      <c r="AF297" s="212"/>
      <c r="AG297" s="212" t="s">
        <v>141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>
      <c r="A298" s="229"/>
      <c r="B298" s="230"/>
      <c r="C298" s="263" t="s">
        <v>447</v>
      </c>
      <c r="D298" s="234"/>
      <c r="E298" s="235">
        <v>8.58</v>
      </c>
      <c r="F298" s="232"/>
      <c r="G298" s="232"/>
      <c r="H298" s="232"/>
      <c r="I298" s="232"/>
      <c r="J298" s="232"/>
      <c r="K298" s="232"/>
      <c r="L298" s="232"/>
      <c r="M298" s="232"/>
      <c r="N298" s="232"/>
      <c r="O298" s="232"/>
      <c r="P298" s="232"/>
      <c r="Q298" s="232"/>
      <c r="R298" s="232"/>
      <c r="S298" s="232"/>
      <c r="T298" s="232"/>
      <c r="U298" s="232"/>
      <c r="V298" s="232"/>
      <c r="W298" s="232"/>
      <c r="X298" s="232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141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>
      <c r="A299" s="229"/>
      <c r="B299" s="230"/>
      <c r="C299" s="263" t="s">
        <v>448</v>
      </c>
      <c r="D299" s="234"/>
      <c r="E299" s="235">
        <v>14.542</v>
      </c>
      <c r="F299" s="232"/>
      <c r="G299" s="232"/>
      <c r="H299" s="232"/>
      <c r="I299" s="232"/>
      <c r="J299" s="232"/>
      <c r="K299" s="232"/>
      <c r="L299" s="232"/>
      <c r="M299" s="232"/>
      <c r="N299" s="232"/>
      <c r="O299" s="232"/>
      <c r="P299" s="232"/>
      <c r="Q299" s="232"/>
      <c r="R299" s="232"/>
      <c r="S299" s="232"/>
      <c r="T299" s="232"/>
      <c r="U299" s="232"/>
      <c r="V299" s="232"/>
      <c r="W299" s="232"/>
      <c r="X299" s="232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141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>
      <c r="A300" s="229"/>
      <c r="B300" s="230"/>
      <c r="C300" s="263" t="s">
        <v>449</v>
      </c>
      <c r="D300" s="234"/>
      <c r="E300" s="235">
        <v>27.588000000000001</v>
      </c>
      <c r="F300" s="232"/>
      <c r="G300" s="232"/>
      <c r="H300" s="232"/>
      <c r="I300" s="232"/>
      <c r="J300" s="232"/>
      <c r="K300" s="232"/>
      <c r="L300" s="232"/>
      <c r="M300" s="232"/>
      <c r="N300" s="232"/>
      <c r="O300" s="232"/>
      <c r="P300" s="232"/>
      <c r="Q300" s="232"/>
      <c r="R300" s="232"/>
      <c r="S300" s="232"/>
      <c r="T300" s="232"/>
      <c r="U300" s="232"/>
      <c r="V300" s="232"/>
      <c r="W300" s="232"/>
      <c r="X300" s="232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141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>
      <c r="A301" s="229"/>
      <c r="B301" s="230"/>
      <c r="C301" s="263" t="s">
        <v>450</v>
      </c>
      <c r="D301" s="234"/>
      <c r="E301" s="235">
        <v>18.084</v>
      </c>
      <c r="F301" s="232"/>
      <c r="G301" s="232"/>
      <c r="H301" s="232"/>
      <c r="I301" s="232"/>
      <c r="J301" s="232"/>
      <c r="K301" s="232"/>
      <c r="L301" s="232"/>
      <c r="M301" s="232"/>
      <c r="N301" s="232"/>
      <c r="O301" s="232"/>
      <c r="P301" s="232"/>
      <c r="Q301" s="232"/>
      <c r="R301" s="232"/>
      <c r="S301" s="232"/>
      <c r="T301" s="232"/>
      <c r="U301" s="232"/>
      <c r="V301" s="232"/>
      <c r="W301" s="232"/>
      <c r="X301" s="232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141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>
      <c r="A302" s="229"/>
      <c r="B302" s="230"/>
      <c r="C302" s="263" t="s">
        <v>451</v>
      </c>
      <c r="D302" s="234"/>
      <c r="E302" s="235">
        <v>3.4430000000000001</v>
      </c>
      <c r="F302" s="232"/>
      <c r="G302" s="232"/>
      <c r="H302" s="232"/>
      <c r="I302" s="232"/>
      <c r="J302" s="232"/>
      <c r="K302" s="232"/>
      <c r="L302" s="232"/>
      <c r="M302" s="232"/>
      <c r="N302" s="232"/>
      <c r="O302" s="232"/>
      <c r="P302" s="232"/>
      <c r="Q302" s="232"/>
      <c r="R302" s="232"/>
      <c r="S302" s="232"/>
      <c r="T302" s="232"/>
      <c r="U302" s="232"/>
      <c r="V302" s="232"/>
      <c r="W302" s="232"/>
      <c r="X302" s="232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141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>
      <c r="A303" s="229">
        <v>79</v>
      </c>
      <c r="B303" s="230" t="s">
        <v>452</v>
      </c>
      <c r="C303" s="265" t="s">
        <v>453</v>
      </c>
      <c r="D303" s="231" t="s">
        <v>0</v>
      </c>
      <c r="E303" s="257"/>
      <c r="F303" s="233"/>
      <c r="G303" s="232">
        <f>ROUND(E303*F303,2)</f>
        <v>0</v>
      </c>
      <c r="H303" s="233"/>
      <c r="I303" s="232">
        <f>ROUND(E303*H303,2)</f>
        <v>0</v>
      </c>
      <c r="J303" s="233"/>
      <c r="K303" s="232">
        <f>ROUND(E303*J303,2)</f>
        <v>0</v>
      </c>
      <c r="L303" s="232">
        <v>21</v>
      </c>
      <c r="M303" s="232">
        <f>G303*(1+L303/100)</f>
        <v>0</v>
      </c>
      <c r="N303" s="232">
        <v>0</v>
      </c>
      <c r="O303" s="232">
        <f>ROUND(E303*N303,2)</f>
        <v>0</v>
      </c>
      <c r="P303" s="232">
        <v>0</v>
      </c>
      <c r="Q303" s="232">
        <f>ROUND(E303*P303,2)</f>
        <v>0</v>
      </c>
      <c r="R303" s="232"/>
      <c r="S303" s="232" t="s">
        <v>137</v>
      </c>
      <c r="T303" s="232" t="s">
        <v>137</v>
      </c>
      <c r="U303" s="232">
        <v>0</v>
      </c>
      <c r="V303" s="232">
        <f>ROUND(E303*U303,2)</f>
        <v>0</v>
      </c>
      <c r="W303" s="232"/>
      <c r="X303" s="232" t="s">
        <v>333</v>
      </c>
      <c r="Y303" s="212"/>
      <c r="Z303" s="212"/>
      <c r="AA303" s="212"/>
      <c r="AB303" s="212"/>
      <c r="AC303" s="212"/>
      <c r="AD303" s="212"/>
      <c r="AE303" s="212"/>
      <c r="AF303" s="212"/>
      <c r="AG303" s="212" t="s">
        <v>334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>
      <c r="A304" s="237" t="s">
        <v>132</v>
      </c>
      <c r="B304" s="238" t="s">
        <v>88</v>
      </c>
      <c r="C304" s="261" t="s">
        <v>89</v>
      </c>
      <c r="D304" s="239"/>
      <c r="E304" s="240"/>
      <c r="F304" s="241"/>
      <c r="G304" s="241">
        <f>SUMIF(AG305:AG427,"&lt;&gt;NOR",G305:G427)</f>
        <v>0</v>
      </c>
      <c r="H304" s="241"/>
      <c r="I304" s="241">
        <f>SUM(I305:I427)</f>
        <v>0</v>
      </c>
      <c r="J304" s="241"/>
      <c r="K304" s="241">
        <f>SUM(K305:K427)</f>
        <v>0</v>
      </c>
      <c r="L304" s="241"/>
      <c r="M304" s="241">
        <f>SUM(M305:M427)</f>
        <v>0</v>
      </c>
      <c r="N304" s="241"/>
      <c r="O304" s="241">
        <f>SUM(O305:O427)</f>
        <v>2.17</v>
      </c>
      <c r="P304" s="241"/>
      <c r="Q304" s="241">
        <f>SUM(Q305:Q427)</f>
        <v>0.15</v>
      </c>
      <c r="R304" s="241"/>
      <c r="S304" s="241"/>
      <c r="T304" s="242"/>
      <c r="U304" s="236"/>
      <c r="V304" s="236">
        <f>SUM(V305:V427)</f>
        <v>172.96999999999997</v>
      </c>
      <c r="W304" s="236"/>
      <c r="X304" s="236"/>
      <c r="AG304" t="s">
        <v>133</v>
      </c>
    </row>
    <row r="305" spans="1:60" outlineLevel="1">
      <c r="A305" s="243">
        <v>80</v>
      </c>
      <c r="B305" s="244" t="s">
        <v>454</v>
      </c>
      <c r="C305" s="262" t="s">
        <v>455</v>
      </c>
      <c r="D305" s="245" t="s">
        <v>151</v>
      </c>
      <c r="E305" s="246">
        <v>194.74</v>
      </c>
      <c r="F305" s="247"/>
      <c r="G305" s="248">
        <f>ROUND(E305*F305,2)</f>
        <v>0</v>
      </c>
      <c r="H305" s="247"/>
      <c r="I305" s="248">
        <f>ROUND(E305*H305,2)</f>
        <v>0</v>
      </c>
      <c r="J305" s="247"/>
      <c r="K305" s="248">
        <f>ROUND(E305*J305,2)</f>
        <v>0</v>
      </c>
      <c r="L305" s="248">
        <v>21</v>
      </c>
      <c r="M305" s="248">
        <f>G305*(1+L305/100)</f>
        <v>0</v>
      </c>
      <c r="N305" s="248">
        <v>0</v>
      </c>
      <c r="O305" s="248">
        <f>ROUND(E305*N305,2)</f>
        <v>0</v>
      </c>
      <c r="P305" s="248">
        <v>0</v>
      </c>
      <c r="Q305" s="248">
        <f>ROUND(E305*P305,2)</f>
        <v>0</v>
      </c>
      <c r="R305" s="248"/>
      <c r="S305" s="248" t="s">
        <v>137</v>
      </c>
      <c r="T305" s="249" t="s">
        <v>137</v>
      </c>
      <c r="U305" s="232">
        <v>0.02</v>
      </c>
      <c r="V305" s="232">
        <f>ROUND(E305*U305,2)</f>
        <v>3.89</v>
      </c>
      <c r="W305" s="232"/>
      <c r="X305" s="232" t="s">
        <v>138</v>
      </c>
      <c r="Y305" s="212"/>
      <c r="Z305" s="212"/>
      <c r="AA305" s="212"/>
      <c r="AB305" s="212"/>
      <c r="AC305" s="212"/>
      <c r="AD305" s="212"/>
      <c r="AE305" s="212"/>
      <c r="AF305" s="212"/>
      <c r="AG305" s="212" t="s">
        <v>139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>
      <c r="A306" s="229"/>
      <c r="B306" s="230"/>
      <c r="C306" s="263" t="s">
        <v>456</v>
      </c>
      <c r="D306" s="234"/>
      <c r="E306" s="235"/>
      <c r="F306" s="232"/>
      <c r="G306" s="232"/>
      <c r="H306" s="232"/>
      <c r="I306" s="232"/>
      <c r="J306" s="232"/>
      <c r="K306" s="232"/>
      <c r="L306" s="232"/>
      <c r="M306" s="232"/>
      <c r="N306" s="232"/>
      <c r="O306" s="232"/>
      <c r="P306" s="232"/>
      <c r="Q306" s="232"/>
      <c r="R306" s="232"/>
      <c r="S306" s="232"/>
      <c r="T306" s="232"/>
      <c r="U306" s="232"/>
      <c r="V306" s="232"/>
      <c r="W306" s="232"/>
      <c r="X306" s="232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141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>
      <c r="A307" s="229"/>
      <c r="B307" s="230"/>
      <c r="C307" s="263" t="s">
        <v>186</v>
      </c>
      <c r="D307" s="234"/>
      <c r="E307" s="235">
        <v>12.15</v>
      </c>
      <c r="F307" s="232"/>
      <c r="G307" s="232"/>
      <c r="H307" s="232"/>
      <c r="I307" s="232"/>
      <c r="J307" s="232"/>
      <c r="K307" s="232"/>
      <c r="L307" s="232"/>
      <c r="M307" s="232"/>
      <c r="N307" s="232"/>
      <c r="O307" s="232"/>
      <c r="P307" s="232"/>
      <c r="Q307" s="232"/>
      <c r="R307" s="232"/>
      <c r="S307" s="232"/>
      <c r="T307" s="232"/>
      <c r="U307" s="232"/>
      <c r="V307" s="232"/>
      <c r="W307" s="232"/>
      <c r="X307" s="232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141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>
      <c r="A308" s="229"/>
      <c r="B308" s="230"/>
      <c r="C308" s="263" t="s">
        <v>188</v>
      </c>
      <c r="D308" s="234"/>
      <c r="E308" s="235">
        <v>12.15</v>
      </c>
      <c r="F308" s="232"/>
      <c r="G308" s="232"/>
      <c r="H308" s="232"/>
      <c r="I308" s="232"/>
      <c r="J308" s="232"/>
      <c r="K308" s="232"/>
      <c r="L308" s="232"/>
      <c r="M308" s="232"/>
      <c r="N308" s="232"/>
      <c r="O308" s="232"/>
      <c r="P308" s="232"/>
      <c r="Q308" s="232"/>
      <c r="R308" s="232"/>
      <c r="S308" s="232"/>
      <c r="T308" s="232"/>
      <c r="U308" s="232"/>
      <c r="V308" s="232"/>
      <c r="W308" s="232"/>
      <c r="X308" s="232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141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>
      <c r="A309" s="229"/>
      <c r="B309" s="230"/>
      <c r="C309" s="263" t="s">
        <v>189</v>
      </c>
      <c r="D309" s="234"/>
      <c r="E309" s="235">
        <v>14.18</v>
      </c>
      <c r="F309" s="232"/>
      <c r="G309" s="232"/>
      <c r="H309" s="232"/>
      <c r="I309" s="232"/>
      <c r="J309" s="232"/>
      <c r="K309" s="232"/>
      <c r="L309" s="232"/>
      <c r="M309" s="232"/>
      <c r="N309" s="232"/>
      <c r="O309" s="232"/>
      <c r="P309" s="232"/>
      <c r="Q309" s="232"/>
      <c r="R309" s="232"/>
      <c r="S309" s="232"/>
      <c r="T309" s="232"/>
      <c r="U309" s="232"/>
      <c r="V309" s="232"/>
      <c r="W309" s="232"/>
      <c r="X309" s="232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141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>
      <c r="A310" s="229"/>
      <c r="B310" s="230"/>
      <c r="C310" s="263" t="s">
        <v>190</v>
      </c>
      <c r="D310" s="234"/>
      <c r="E310" s="235">
        <v>14.18</v>
      </c>
      <c r="F310" s="232"/>
      <c r="G310" s="232"/>
      <c r="H310" s="232"/>
      <c r="I310" s="232"/>
      <c r="J310" s="232"/>
      <c r="K310" s="232"/>
      <c r="L310" s="232"/>
      <c r="M310" s="232"/>
      <c r="N310" s="232"/>
      <c r="O310" s="232"/>
      <c r="P310" s="232"/>
      <c r="Q310" s="232"/>
      <c r="R310" s="232"/>
      <c r="S310" s="232"/>
      <c r="T310" s="232"/>
      <c r="U310" s="232"/>
      <c r="V310" s="232"/>
      <c r="W310" s="232"/>
      <c r="X310" s="232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141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>
      <c r="A311" s="229"/>
      <c r="B311" s="230"/>
      <c r="C311" s="263" t="s">
        <v>191</v>
      </c>
      <c r="D311" s="234"/>
      <c r="E311" s="235">
        <v>28.96</v>
      </c>
      <c r="F311" s="232"/>
      <c r="G311" s="232"/>
      <c r="H311" s="232"/>
      <c r="I311" s="232"/>
      <c r="J311" s="232"/>
      <c r="K311" s="232"/>
      <c r="L311" s="232"/>
      <c r="M311" s="232"/>
      <c r="N311" s="232"/>
      <c r="O311" s="232"/>
      <c r="P311" s="232"/>
      <c r="Q311" s="232"/>
      <c r="R311" s="232"/>
      <c r="S311" s="232"/>
      <c r="T311" s="232"/>
      <c r="U311" s="232"/>
      <c r="V311" s="232"/>
      <c r="W311" s="232"/>
      <c r="X311" s="232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141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>
      <c r="A312" s="229"/>
      <c r="B312" s="230"/>
      <c r="C312" s="263" t="s">
        <v>192</v>
      </c>
      <c r="D312" s="234"/>
      <c r="E312" s="235">
        <v>17.239999999999998</v>
      </c>
      <c r="F312" s="232"/>
      <c r="G312" s="232"/>
      <c r="H312" s="232"/>
      <c r="I312" s="232"/>
      <c r="J312" s="232"/>
      <c r="K312" s="232"/>
      <c r="L312" s="232"/>
      <c r="M312" s="232"/>
      <c r="N312" s="232"/>
      <c r="O312" s="232"/>
      <c r="P312" s="232"/>
      <c r="Q312" s="232"/>
      <c r="R312" s="232"/>
      <c r="S312" s="232"/>
      <c r="T312" s="232"/>
      <c r="U312" s="232"/>
      <c r="V312" s="232"/>
      <c r="W312" s="232"/>
      <c r="X312" s="232"/>
      <c r="Y312" s="212"/>
      <c r="Z312" s="212"/>
      <c r="AA312" s="212"/>
      <c r="AB312" s="212"/>
      <c r="AC312" s="212"/>
      <c r="AD312" s="212"/>
      <c r="AE312" s="212"/>
      <c r="AF312" s="212"/>
      <c r="AG312" s="212" t="s">
        <v>141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>
      <c r="A313" s="229"/>
      <c r="B313" s="230"/>
      <c r="C313" s="263" t="s">
        <v>193</v>
      </c>
      <c r="D313" s="234"/>
      <c r="E313" s="235">
        <v>20.52</v>
      </c>
      <c r="F313" s="232"/>
      <c r="G313" s="232"/>
      <c r="H313" s="232"/>
      <c r="I313" s="232"/>
      <c r="J313" s="232"/>
      <c r="K313" s="232"/>
      <c r="L313" s="232"/>
      <c r="M313" s="232"/>
      <c r="N313" s="232"/>
      <c r="O313" s="232"/>
      <c r="P313" s="232"/>
      <c r="Q313" s="232"/>
      <c r="R313" s="232"/>
      <c r="S313" s="232"/>
      <c r="T313" s="232"/>
      <c r="U313" s="232"/>
      <c r="V313" s="232"/>
      <c r="W313" s="232"/>
      <c r="X313" s="232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141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>
      <c r="A314" s="229"/>
      <c r="B314" s="230"/>
      <c r="C314" s="263" t="s">
        <v>194</v>
      </c>
      <c r="D314" s="234"/>
      <c r="E314" s="235">
        <v>20.52</v>
      </c>
      <c r="F314" s="232"/>
      <c r="G314" s="232"/>
      <c r="H314" s="232"/>
      <c r="I314" s="232"/>
      <c r="J314" s="232"/>
      <c r="K314" s="232"/>
      <c r="L314" s="232"/>
      <c r="M314" s="232"/>
      <c r="N314" s="232"/>
      <c r="O314" s="232"/>
      <c r="P314" s="232"/>
      <c r="Q314" s="232"/>
      <c r="R314" s="232"/>
      <c r="S314" s="232"/>
      <c r="T314" s="232"/>
      <c r="U314" s="232"/>
      <c r="V314" s="232"/>
      <c r="W314" s="232"/>
      <c r="X314" s="232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141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>
      <c r="A315" s="229"/>
      <c r="B315" s="230"/>
      <c r="C315" s="263" t="s">
        <v>198</v>
      </c>
      <c r="D315" s="234"/>
      <c r="E315" s="235">
        <v>20.52</v>
      </c>
      <c r="F315" s="232"/>
      <c r="G315" s="232"/>
      <c r="H315" s="232"/>
      <c r="I315" s="232"/>
      <c r="J315" s="232"/>
      <c r="K315" s="232"/>
      <c r="L315" s="232"/>
      <c r="M315" s="232"/>
      <c r="N315" s="232"/>
      <c r="O315" s="232"/>
      <c r="P315" s="232"/>
      <c r="Q315" s="232"/>
      <c r="R315" s="232"/>
      <c r="S315" s="232"/>
      <c r="T315" s="232"/>
      <c r="U315" s="232"/>
      <c r="V315" s="232"/>
      <c r="W315" s="232"/>
      <c r="X315" s="232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141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>
      <c r="A316" s="229"/>
      <c r="B316" s="230"/>
      <c r="C316" s="263" t="s">
        <v>199</v>
      </c>
      <c r="D316" s="234"/>
      <c r="E316" s="235">
        <v>14.54</v>
      </c>
      <c r="F316" s="232"/>
      <c r="G316" s="232"/>
      <c r="H316" s="232"/>
      <c r="I316" s="232"/>
      <c r="J316" s="232"/>
      <c r="K316" s="232"/>
      <c r="L316" s="232"/>
      <c r="M316" s="232"/>
      <c r="N316" s="232"/>
      <c r="O316" s="232"/>
      <c r="P316" s="232"/>
      <c r="Q316" s="232"/>
      <c r="R316" s="232"/>
      <c r="S316" s="232"/>
      <c r="T316" s="232"/>
      <c r="U316" s="232"/>
      <c r="V316" s="232"/>
      <c r="W316" s="232"/>
      <c r="X316" s="232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141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>
      <c r="A317" s="229"/>
      <c r="B317" s="230"/>
      <c r="C317" s="263" t="s">
        <v>200</v>
      </c>
      <c r="D317" s="234"/>
      <c r="E317" s="235">
        <v>5.39</v>
      </c>
      <c r="F317" s="232"/>
      <c r="G317" s="232"/>
      <c r="H317" s="232"/>
      <c r="I317" s="232"/>
      <c r="J317" s="232"/>
      <c r="K317" s="232"/>
      <c r="L317" s="232"/>
      <c r="M317" s="232"/>
      <c r="N317" s="232"/>
      <c r="O317" s="232"/>
      <c r="P317" s="232"/>
      <c r="Q317" s="232"/>
      <c r="R317" s="232"/>
      <c r="S317" s="232"/>
      <c r="T317" s="232"/>
      <c r="U317" s="232"/>
      <c r="V317" s="232"/>
      <c r="W317" s="232"/>
      <c r="X317" s="232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141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>
      <c r="A318" s="229"/>
      <c r="B318" s="230"/>
      <c r="C318" s="263" t="s">
        <v>201</v>
      </c>
      <c r="D318" s="234"/>
      <c r="E318" s="235">
        <v>6.82</v>
      </c>
      <c r="F318" s="232"/>
      <c r="G318" s="232"/>
      <c r="H318" s="232"/>
      <c r="I318" s="232"/>
      <c r="J318" s="232"/>
      <c r="K318" s="232"/>
      <c r="L318" s="232"/>
      <c r="M318" s="232"/>
      <c r="N318" s="232"/>
      <c r="O318" s="232"/>
      <c r="P318" s="232"/>
      <c r="Q318" s="232"/>
      <c r="R318" s="232"/>
      <c r="S318" s="232"/>
      <c r="T318" s="232"/>
      <c r="U318" s="232"/>
      <c r="V318" s="232"/>
      <c r="W318" s="232"/>
      <c r="X318" s="232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141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>
      <c r="A319" s="229"/>
      <c r="B319" s="230"/>
      <c r="C319" s="263" t="s">
        <v>457</v>
      </c>
      <c r="D319" s="234"/>
      <c r="E319" s="235">
        <v>7.57</v>
      </c>
      <c r="F319" s="232"/>
      <c r="G319" s="232"/>
      <c r="H319" s="232"/>
      <c r="I319" s="232"/>
      <c r="J319" s="232"/>
      <c r="K319" s="232"/>
      <c r="L319" s="232"/>
      <c r="M319" s="232"/>
      <c r="N319" s="232"/>
      <c r="O319" s="232"/>
      <c r="P319" s="232"/>
      <c r="Q319" s="232"/>
      <c r="R319" s="232"/>
      <c r="S319" s="232"/>
      <c r="T319" s="232"/>
      <c r="U319" s="232"/>
      <c r="V319" s="232"/>
      <c r="W319" s="232"/>
      <c r="X319" s="232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141</v>
      </c>
      <c r="AH319" s="212">
        <v>0</v>
      </c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1">
      <c r="A320" s="243">
        <v>81</v>
      </c>
      <c r="B320" s="244" t="s">
        <v>458</v>
      </c>
      <c r="C320" s="262" t="s">
        <v>459</v>
      </c>
      <c r="D320" s="245" t="s">
        <v>151</v>
      </c>
      <c r="E320" s="246">
        <v>194.74</v>
      </c>
      <c r="F320" s="247"/>
      <c r="G320" s="248">
        <f>ROUND(E320*F320,2)</f>
        <v>0</v>
      </c>
      <c r="H320" s="247"/>
      <c r="I320" s="248">
        <f>ROUND(E320*H320,2)</f>
        <v>0</v>
      </c>
      <c r="J320" s="247"/>
      <c r="K320" s="248">
        <f>ROUND(E320*J320,2)</f>
        <v>0</v>
      </c>
      <c r="L320" s="248">
        <v>21</v>
      </c>
      <c r="M320" s="248">
        <f>G320*(1+L320/100)</f>
        <v>0</v>
      </c>
      <c r="N320" s="248">
        <v>0</v>
      </c>
      <c r="O320" s="248">
        <f>ROUND(E320*N320,2)</f>
        <v>0</v>
      </c>
      <c r="P320" s="248">
        <v>0</v>
      </c>
      <c r="Q320" s="248">
        <f>ROUND(E320*P320,2)</f>
        <v>0</v>
      </c>
      <c r="R320" s="248"/>
      <c r="S320" s="248" t="s">
        <v>137</v>
      </c>
      <c r="T320" s="249" t="s">
        <v>137</v>
      </c>
      <c r="U320" s="232">
        <v>0.14699999999999999</v>
      </c>
      <c r="V320" s="232">
        <f>ROUND(E320*U320,2)</f>
        <v>28.63</v>
      </c>
      <c r="W320" s="232"/>
      <c r="X320" s="232" t="s">
        <v>138</v>
      </c>
      <c r="Y320" s="212"/>
      <c r="Z320" s="212"/>
      <c r="AA320" s="212"/>
      <c r="AB320" s="212"/>
      <c r="AC320" s="212"/>
      <c r="AD320" s="212"/>
      <c r="AE320" s="212"/>
      <c r="AF320" s="212"/>
      <c r="AG320" s="212" t="s">
        <v>139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>
      <c r="A321" s="229"/>
      <c r="B321" s="230"/>
      <c r="C321" s="263" t="s">
        <v>456</v>
      </c>
      <c r="D321" s="234"/>
      <c r="E321" s="235"/>
      <c r="F321" s="232"/>
      <c r="G321" s="232"/>
      <c r="H321" s="232"/>
      <c r="I321" s="232"/>
      <c r="J321" s="232"/>
      <c r="K321" s="232"/>
      <c r="L321" s="232"/>
      <c r="M321" s="232"/>
      <c r="N321" s="232"/>
      <c r="O321" s="232"/>
      <c r="P321" s="232"/>
      <c r="Q321" s="232"/>
      <c r="R321" s="232"/>
      <c r="S321" s="232"/>
      <c r="T321" s="232"/>
      <c r="U321" s="232"/>
      <c r="V321" s="232"/>
      <c r="W321" s="232"/>
      <c r="X321" s="232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141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>
      <c r="A322" s="229"/>
      <c r="B322" s="230"/>
      <c r="C322" s="263" t="s">
        <v>186</v>
      </c>
      <c r="D322" s="234"/>
      <c r="E322" s="235">
        <v>12.15</v>
      </c>
      <c r="F322" s="232"/>
      <c r="G322" s="232"/>
      <c r="H322" s="232"/>
      <c r="I322" s="232"/>
      <c r="J322" s="232"/>
      <c r="K322" s="232"/>
      <c r="L322" s="232"/>
      <c r="M322" s="232"/>
      <c r="N322" s="232"/>
      <c r="O322" s="232"/>
      <c r="P322" s="232"/>
      <c r="Q322" s="232"/>
      <c r="R322" s="232"/>
      <c r="S322" s="232"/>
      <c r="T322" s="232"/>
      <c r="U322" s="232"/>
      <c r="V322" s="232"/>
      <c r="W322" s="232"/>
      <c r="X322" s="232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141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>
      <c r="A323" s="229"/>
      <c r="B323" s="230"/>
      <c r="C323" s="263" t="s">
        <v>188</v>
      </c>
      <c r="D323" s="234"/>
      <c r="E323" s="235">
        <v>12.15</v>
      </c>
      <c r="F323" s="232"/>
      <c r="G323" s="232"/>
      <c r="H323" s="232"/>
      <c r="I323" s="232"/>
      <c r="J323" s="232"/>
      <c r="K323" s="232"/>
      <c r="L323" s="232"/>
      <c r="M323" s="232"/>
      <c r="N323" s="232"/>
      <c r="O323" s="232"/>
      <c r="P323" s="232"/>
      <c r="Q323" s="232"/>
      <c r="R323" s="232"/>
      <c r="S323" s="232"/>
      <c r="T323" s="232"/>
      <c r="U323" s="232"/>
      <c r="V323" s="232"/>
      <c r="W323" s="232"/>
      <c r="X323" s="232"/>
      <c r="Y323" s="212"/>
      <c r="Z323" s="212"/>
      <c r="AA323" s="212"/>
      <c r="AB323" s="212"/>
      <c r="AC323" s="212"/>
      <c r="AD323" s="212"/>
      <c r="AE323" s="212"/>
      <c r="AF323" s="212"/>
      <c r="AG323" s="212" t="s">
        <v>141</v>
      </c>
      <c r="AH323" s="212">
        <v>0</v>
      </c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>
      <c r="A324" s="229"/>
      <c r="B324" s="230"/>
      <c r="C324" s="263" t="s">
        <v>189</v>
      </c>
      <c r="D324" s="234"/>
      <c r="E324" s="235">
        <v>14.18</v>
      </c>
      <c r="F324" s="232"/>
      <c r="G324" s="232"/>
      <c r="H324" s="232"/>
      <c r="I324" s="232"/>
      <c r="J324" s="232"/>
      <c r="K324" s="232"/>
      <c r="L324" s="232"/>
      <c r="M324" s="232"/>
      <c r="N324" s="232"/>
      <c r="O324" s="232"/>
      <c r="P324" s="232"/>
      <c r="Q324" s="232"/>
      <c r="R324" s="232"/>
      <c r="S324" s="232"/>
      <c r="T324" s="232"/>
      <c r="U324" s="232"/>
      <c r="V324" s="232"/>
      <c r="W324" s="232"/>
      <c r="X324" s="232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141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>
      <c r="A325" s="229"/>
      <c r="B325" s="230"/>
      <c r="C325" s="263" t="s">
        <v>190</v>
      </c>
      <c r="D325" s="234"/>
      <c r="E325" s="235">
        <v>14.18</v>
      </c>
      <c r="F325" s="232"/>
      <c r="G325" s="232"/>
      <c r="H325" s="232"/>
      <c r="I325" s="232"/>
      <c r="J325" s="232"/>
      <c r="K325" s="232"/>
      <c r="L325" s="232"/>
      <c r="M325" s="232"/>
      <c r="N325" s="232"/>
      <c r="O325" s="232"/>
      <c r="P325" s="232"/>
      <c r="Q325" s="232"/>
      <c r="R325" s="232"/>
      <c r="S325" s="232"/>
      <c r="T325" s="232"/>
      <c r="U325" s="232"/>
      <c r="V325" s="232"/>
      <c r="W325" s="232"/>
      <c r="X325" s="232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141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>
      <c r="A326" s="229"/>
      <c r="B326" s="230"/>
      <c r="C326" s="263" t="s">
        <v>191</v>
      </c>
      <c r="D326" s="234"/>
      <c r="E326" s="235">
        <v>28.96</v>
      </c>
      <c r="F326" s="232"/>
      <c r="G326" s="232"/>
      <c r="H326" s="232"/>
      <c r="I326" s="232"/>
      <c r="J326" s="232"/>
      <c r="K326" s="232"/>
      <c r="L326" s="232"/>
      <c r="M326" s="232"/>
      <c r="N326" s="232"/>
      <c r="O326" s="232"/>
      <c r="P326" s="232"/>
      <c r="Q326" s="232"/>
      <c r="R326" s="232"/>
      <c r="S326" s="232"/>
      <c r="T326" s="232"/>
      <c r="U326" s="232"/>
      <c r="V326" s="232"/>
      <c r="W326" s="232"/>
      <c r="X326" s="232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141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>
      <c r="A327" s="229"/>
      <c r="B327" s="230"/>
      <c r="C327" s="263" t="s">
        <v>192</v>
      </c>
      <c r="D327" s="234"/>
      <c r="E327" s="235">
        <v>17.239999999999998</v>
      </c>
      <c r="F327" s="232"/>
      <c r="G327" s="232"/>
      <c r="H327" s="232"/>
      <c r="I327" s="232"/>
      <c r="J327" s="232"/>
      <c r="K327" s="232"/>
      <c r="L327" s="232"/>
      <c r="M327" s="232"/>
      <c r="N327" s="232"/>
      <c r="O327" s="232"/>
      <c r="P327" s="232"/>
      <c r="Q327" s="232"/>
      <c r="R327" s="232"/>
      <c r="S327" s="232"/>
      <c r="T327" s="232"/>
      <c r="U327" s="232"/>
      <c r="V327" s="232"/>
      <c r="W327" s="232"/>
      <c r="X327" s="232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141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>
      <c r="A328" s="229"/>
      <c r="B328" s="230"/>
      <c r="C328" s="263" t="s">
        <v>193</v>
      </c>
      <c r="D328" s="234"/>
      <c r="E328" s="235">
        <v>20.52</v>
      </c>
      <c r="F328" s="232"/>
      <c r="G328" s="232"/>
      <c r="H328" s="232"/>
      <c r="I328" s="232"/>
      <c r="J328" s="232"/>
      <c r="K328" s="232"/>
      <c r="L328" s="232"/>
      <c r="M328" s="232"/>
      <c r="N328" s="232"/>
      <c r="O328" s="232"/>
      <c r="P328" s="232"/>
      <c r="Q328" s="232"/>
      <c r="R328" s="232"/>
      <c r="S328" s="232"/>
      <c r="T328" s="232"/>
      <c r="U328" s="232"/>
      <c r="V328" s="232"/>
      <c r="W328" s="232"/>
      <c r="X328" s="232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141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>
      <c r="A329" s="229"/>
      <c r="B329" s="230"/>
      <c r="C329" s="263" t="s">
        <v>194</v>
      </c>
      <c r="D329" s="234"/>
      <c r="E329" s="235">
        <v>20.52</v>
      </c>
      <c r="F329" s="232"/>
      <c r="G329" s="232"/>
      <c r="H329" s="232"/>
      <c r="I329" s="232"/>
      <c r="J329" s="232"/>
      <c r="K329" s="232"/>
      <c r="L329" s="232"/>
      <c r="M329" s="232"/>
      <c r="N329" s="232"/>
      <c r="O329" s="232"/>
      <c r="P329" s="232"/>
      <c r="Q329" s="232"/>
      <c r="R329" s="232"/>
      <c r="S329" s="232"/>
      <c r="T329" s="232"/>
      <c r="U329" s="232"/>
      <c r="V329" s="232"/>
      <c r="W329" s="232"/>
      <c r="X329" s="232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141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>
      <c r="A330" s="229"/>
      <c r="B330" s="230"/>
      <c r="C330" s="263" t="s">
        <v>198</v>
      </c>
      <c r="D330" s="234"/>
      <c r="E330" s="235">
        <v>20.52</v>
      </c>
      <c r="F330" s="232"/>
      <c r="G330" s="232"/>
      <c r="H330" s="232"/>
      <c r="I330" s="232"/>
      <c r="J330" s="232"/>
      <c r="K330" s="232"/>
      <c r="L330" s="232"/>
      <c r="M330" s="232"/>
      <c r="N330" s="232"/>
      <c r="O330" s="232"/>
      <c r="P330" s="232"/>
      <c r="Q330" s="232"/>
      <c r="R330" s="232"/>
      <c r="S330" s="232"/>
      <c r="T330" s="232"/>
      <c r="U330" s="232"/>
      <c r="V330" s="232"/>
      <c r="W330" s="232"/>
      <c r="X330" s="232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141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>
      <c r="A331" s="229"/>
      <c r="B331" s="230"/>
      <c r="C331" s="263" t="s">
        <v>199</v>
      </c>
      <c r="D331" s="234"/>
      <c r="E331" s="235">
        <v>14.54</v>
      </c>
      <c r="F331" s="232"/>
      <c r="G331" s="232"/>
      <c r="H331" s="232"/>
      <c r="I331" s="232"/>
      <c r="J331" s="232"/>
      <c r="K331" s="232"/>
      <c r="L331" s="232"/>
      <c r="M331" s="232"/>
      <c r="N331" s="232"/>
      <c r="O331" s="232"/>
      <c r="P331" s="232"/>
      <c r="Q331" s="232"/>
      <c r="R331" s="232"/>
      <c r="S331" s="232"/>
      <c r="T331" s="232"/>
      <c r="U331" s="232"/>
      <c r="V331" s="232"/>
      <c r="W331" s="232"/>
      <c r="X331" s="232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141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>
      <c r="A332" s="229"/>
      <c r="B332" s="230"/>
      <c r="C332" s="263" t="s">
        <v>200</v>
      </c>
      <c r="D332" s="234"/>
      <c r="E332" s="235">
        <v>5.39</v>
      </c>
      <c r="F332" s="232"/>
      <c r="G332" s="232"/>
      <c r="H332" s="232"/>
      <c r="I332" s="232"/>
      <c r="J332" s="232"/>
      <c r="K332" s="232"/>
      <c r="L332" s="232"/>
      <c r="M332" s="232"/>
      <c r="N332" s="232"/>
      <c r="O332" s="232"/>
      <c r="P332" s="232"/>
      <c r="Q332" s="232"/>
      <c r="R332" s="232"/>
      <c r="S332" s="232"/>
      <c r="T332" s="232"/>
      <c r="U332" s="232"/>
      <c r="V332" s="232"/>
      <c r="W332" s="232"/>
      <c r="X332" s="232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141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>
      <c r="A333" s="229"/>
      <c r="B333" s="230"/>
      <c r="C333" s="263" t="s">
        <v>201</v>
      </c>
      <c r="D333" s="234"/>
      <c r="E333" s="235">
        <v>6.82</v>
      </c>
      <c r="F333" s="232"/>
      <c r="G333" s="232"/>
      <c r="H333" s="232"/>
      <c r="I333" s="232"/>
      <c r="J333" s="232"/>
      <c r="K333" s="232"/>
      <c r="L333" s="232"/>
      <c r="M333" s="232"/>
      <c r="N333" s="232"/>
      <c r="O333" s="232"/>
      <c r="P333" s="232"/>
      <c r="Q333" s="232"/>
      <c r="R333" s="232"/>
      <c r="S333" s="232"/>
      <c r="T333" s="232"/>
      <c r="U333" s="232"/>
      <c r="V333" s="232"/>
      <c r="W333" s="232"/>
      <c r="X333" s="232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141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>
      <c r="A334" s="229"/>
      <c r="B334" s="230"/>
      <c r="C334" s="263" t="s">
        <v>457</v>
      </c>
      <c r="D334" s="234"/>
      <c r="E334" s="235">
        <v>7.57</v>
      </c>
      <c r="F334" s="232"/>
      <c r="G334" s="232"/>
      <c r="H334" s="232"/>
      <c r="I334" s="232"/>
      <c r="J334" s="232"/>
      <c r="K334" s="232"/>
      <c r="L334" s="232"/>
      <c r="M334" s="232"/>
      <c r="N334" s="232"/>
      <c r="O334" s="232"/>
      <c r="P334" s="232"/>
      <c r="Q334" s="232"/>
      <c r="R334" s="232"/>
      <c r="S334" s="232"/>
      <c r="T334" s="232"/>
      <c r="U334" s="232"/>
      <c r="V334" s="232"/>
      <c r="W334" s="232"/>
      <c r="X334" s="232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141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>
      <c r="A335" s="243">
        <v>82</v>
      </c>
      <c r="B335" s="244" t="s">
        <v>460</v>
      </c>
      <c r="C335" s="262" t="s">
        <v>461</v>
      </c>
      <c r="D335" s="245" t="s">
        <v>151</v>
      </c>
      <c r="E335" s="246">
        <v>194.74</v>
      </c>
      <c r="F335" s="247"/>
      <c r="G335" s="248">
        <f>ROUND(E335*F335,2)</f>
        <v>0</v>
      </c>
      <c r="H335" s="247"/>
      <c r="I335" s="248">
        <f>ROUND(E335*H335,2)</f>
        <v>0</v>
      </c>
      <c r="J335" s="247"/>
      <c r="K335" s="248">
        <f>ROUND(E335*J335,2)</f>
        <v>0</v>
      </c>
      <c r="L335" s="248">
        <v>21</v>
      </c>
      <c r="M335" s="248">
        <f>G335*(1+L335/100)</f>
        <v>0</v>
      </c>
      <c r="N335" s="248">
        <v>0</v>
      </c>
      <c r="O335" s="248">
        <f>ROUND(E335*N335,2)</f>
        <v>0</v>
      </c>
      <c r="P335" s="248">
        <v>0</v>
      </c>
      <c r="Q335" s="248">
        <f>ROUND(E335*P335,2)</f>
        <v>0</v>
      </c>
      <c r="R335" s="248"/>
      <c r="S335" s="248" t="s">
        <v>137</v>
      </c>
      <c r="T335" s="249" t="s">
        <v>137</v>
      </c>
      <c r="U335" s="232">
        <v>4.5999999999999999E-2</v>
      </c>
      <c r="V335" s="232">
        <f>ROUND(E335*U335,2)</f>
        <v>8.9600000000000009</v>
      </c>
      <c r="W335" s="232"/>
      <c r="X335" s="232" t="s">
        <v>138</v>
      </c>
      <c r="Y335" s="212"/>
      <c r="Z335" s="212"/>
      <c r="AA335" s="212"/>
      <c r="AB335" s="212"/>
      <c r="AC335" s="212"/>
      <c r="AD335" s="212"/>
      <c r="AE335" s="212"/>
      <c r="AF335" s="212"/>
      <c r="AG335" s="212" t="s">
        <v>139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>
      <c r="A336" s="229"/>
      <c r="B336" s="230"/>
      <c r="C336" s="263" t="s">
        <v>456</v>
      </c>
      <c r="D336" s="234"/>
      <c r="E336" s="235"/>
      <c r="F336" s="232"/>
      <c r="G336" s="232"/>
      <c r="H336" s="232"/>
      <c r="I336" s="232"/>
      <c r="J336" s="232"/>
      <c r="K336" s="232"/>
      <c r="L336" s="232"/>
      <c r="M336" s="232"/>
      <c r="N336" s="232"/>
      <c r="O336" s="232"/>
      <c r="P336" s="232"/>
      <c r="Q336" s="232"/>
      <c r="R336" s="232"/>
      <c r="S336" s="232"/>
      <c r="T336" s="232"/>
      <c r="U336" s="232"/>
      <c r="V336" s="232"/>
      <c r="W336" s="232"/>
      <c r="X336" s="232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141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>
      <c r="A337" s="229"/>
      <c r="B337" s="230"/>
      <c r="C337" s="263" t="s">
        <v>186</v>
      </c>
      <c r="D337" s="234"/>
      <c r="E337" s="235">
        <v>12.15</v>
      </c>
      <c r="F337" s="232"/>
      <c r="G337" s="232"/>
      <c r="H337" s="232"/>
      <c r="I337" s="232"/>
      <c r="J337" s="232"/>
      <c r="K337" s="232"/>
      <c r="L337" s="232"/>
      <c r="M337" s="232"/>
      <c r="N337" s="232"/>
      <c r="O337" s="232"/>
      <c r="P337" s="232"/>
      <c r="Q337" s="232"/>
      <c r="R337" s="232"/>
      <c r="S337" s="232"/>
      <c r="T337" s="232"/>
      <c r="U337" s="232"/>
      <c r="V337" s="232"/>
      <c r="W337" s="232"/>
      <c r="X337" s="232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141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>
      <c r="A338" s="229"/>
      <c r="B338" s="230"/>
      <c r="C338" s="263" t="s">
        <v>188</v>
      </c>
      <c r="D338" s="234"/>
      <c r="E338" s="235">
        <v>12.15</v>
      </c>
      <c r="F338" s="232"/>
      <c r="G338" s="232"/>
      <c r="H338" s="232"/>
      <c r="I338" s="232"/>
      <c r="J338" s="232"/>
      <c r="K338" s="232"/>
      <c r="L338" s="232"/>
      <c r="M338" s="232"/>
      <c r="N338" s="232"/>
      <c r="O338" s="232"/>
      <c r="P338" s="232"/>
      <c r="Q338" s="232"/>
      <c r="R338" s="232"/>
      <c r="S338" s="232"/>
      <c r="T338" s="232"/>
      <c r="U338" s="232"/>
      <c r="V338" s="232"/>
      <c r="W338" s="232"/>
      <c r="X338" s="232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141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>
      <c r="A339" s="229"/>
      <c r="B339" s="230"/>
      <c r="C339" s="263" t="s">
        <v>189</v>
      </c>
      <c r="D339" s="234"/>
      <c r="E339" s="235">
        <v>14.18</v>
      </c>
      <c r="F339" s="232"/>
      <c r="G339" s="232"/>
      <c r="H339" s="232"/>
      <c r="I339" s="232"/>
      <c r="J339" s="232"/>
      <c r="K339" s="232"/>
      <c r="L339" s="232"/>
      <c r="M339" s="232"/>
      <c r="N339" s="232"/>
      <c r="O339" s="232"/>
      <c r="P339" s="232"/>
      <c r="Q339" s="232"/>
      <c r="R339" s="232"/>
      <c r="S339" s="232"/>
      <c r="T339" s="232"/>
      <c r="U339" s="232"/>
      <c r="V339" s="232"/>
      <c r="W339" s="232"/>
      <c r="X339" s="232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141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>
      <c r="A340" s="229"/>
      <c r="B340" s="230"/>
      <c r="C340" s="263" t="s">
        <v>190</v>
      </c>
      <c r="D340" s="234"/>
      <c r="E340" s="235">
        <v>14.18</v>
      </c>
      <c r="F340" s="232"/>
      <c r="G340" s="232"/>
      <c r="H340" s="232"/>
      <c r="I340" s="232"/>
      <c r="J340" s="232"/>
      <c r="K340" s="232"/>
      <c r="L340" s="232"/>
      <c r="M340" s="232"/>
      <c r="N340" s="232"/>
      <c r="O340" s="232"/>
      <c r="P340" s="232"/>
      <c r="Q340" s="232"/>
      <c r="R340" s="232"/>
      <c r="S340" s="232"/>
      <c r="T340" s="232"/>
      <c r="U340" s="232"/>
      <c r="V340" s="232"/>
      <c r="W340" s="232"/>
      <c r="X340" s="232"/>
      <c r="Y340" s="212"/>
      <c r="Z340" s="212"/>
      <c r="AA340" s="212"/>
      <c r="AB340" s="212"/>
      <c r="AC340" s="212"/>
      <c r="AD340" s="212"/>
      <c r="AE340" s="212"/>
      <c r="AF340" s="212"/>
      <c r="AG340" s="212" t="s">
        <v>141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>
      <c r="A341" s="229"/>
      <c r="B341" s="230"/>
      <c r="C341" s="263" t="s">
        <v>191</v>
      </c>
      <c r="D341" s="234"/>
      <c r="E341" s="235">
        <v>28.96</v>
      </c>
      <c r="F341" s="232"/>
      <c r="G341" s="232"/>
      <c r="H341" s="232"/>
      <c r="I341" s="232"/>
      <c r="J341" s="232"/>
      <c r="K341" s="232"/>
      <c r="L341" s="232"/>
      <c r="M341" s="232"/>
      <c r="N341" s="232"/>
      <c r="O341" s="232"/>
      <c r="P341" s="232"/>
      <c r="Q341" s="232"/>
      <c r="R341" s="232"/>
      <c r="S341" s="232"/>
      <c r="T341" s="232"/>
      <c r="U341" s="232"/>
      <c r="V341" s="232"/>
      <c r="W341" s="232"/>
      <c r="X341" s="232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141</v>
      </c>
      <c r="AH341" s="212">
        <v>0</v>
      </c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>
      <c r="A342" s="229"/>
      <c r="B342" s="230"/>
      <c r="C342" s="263" t="s">
        <v>192</v>
      </c>
      <c r="D342" s="234"/>
      <c r="E342" s="235">
        <v>17.239999999999998</v>
      </c>
      <c r="F342" s="232"/>
      <c r="G342" s="232"/>
      <c r="H342" s="232"/>
      <c r="I342" s="232"/>
      <c r="J342" s="232"/>
      <c r="K342" s="232"/>
      <c r="L342" s="232"/>
      <c r="M342" s="232"/>
      <c r="N342" s="232"/>
      <c r="O342" s="232"/>
      <c r="P342" s="232"/>
      <c r="Q342" s="232"/>
      <c r="R342" s="232"/>
      <c r="S342" s="232"/>
      <c r="T342" s="232"/>
      <c r="U342" s="232"/>
      <c r="V342" s="232"/>
      <c r="W342" s="232"/>
      <c r="X342" s="232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141</v>
      </c>
      <c r="AH342" s="212">
        <v>0</v>
      </c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>
      <c r="A343" s="229"/>
      <c r="B343" s="230"/>
      <c r="C343" s="263" t="s">
        <v>193</v>
      </c>
      <c r="D343" s="234"/>
      <c r="E343" s="235">
        <v>20.52</v>
      </c>
      <c r="F343" s="232"/>
      <c r="G343" s="232"/>
      <c r="H343" s="232"/>
      <c r="I343" s="232"/>
      <c r="J343" s="232"/>
      <c r="K343" s="232"/>
      <c r="L343" s="232"/>
      <c r="M343" s="232"/>
      <c r="N343" s="232"/>
      <c r="O343" s="232"/>
      <c r="P343" s="232"/>
      <c r="Q343" s="232"/>
      <c r="R343" s="232"/>
      <c r="S343" s="232"/>
      <c r="T343" s="232"/>
      <c r="U343" s="232"/>
      <c r="V343" s="232"/>
      <c r="W343" s="232"/>
      <c r="X343" s="232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141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>
      <c r="A344" s="229"/>
      <c r="B344" s="230"/>
      <c r="C344" s="263" t="s">
        <v>194</v>
      </c>
      <c r="D344" s="234"/>
      <c r="E344" s="235">
        <v>20.52</v>
      </c>
      <c r="F344" s="232"/>
      <c r="G344" s="232"/>
      <c r="H344" s="232"/>
      <c r="I344" s="232"/>
      <c r="J344" s="232"/>
      <c r="K344" s="232"/>
      <c r="L344" s="232"/>
      <c r="M344" s="232"/>
      <c r="N344" s="232"/>
      <c r="O344" s="232"/>
      <c r="P344" s="232"/>
      <c r="Q344" s="232"/>
      <c r="R344" s="232"/>
      <c r="S344" s="232"/>
      <c r="T344" s="232"/>
      <c r="U344" s="232"/>
      <c r="V344" s="232"/>
      <c r="W344" s="232"/>
      <c r="X344" s="232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141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>
      <c r="A345" s="229"/>
      <c r="B345" s="230"/>
      <c r="C345" s="263" t="s">
        <v>198</v>
      </c>
      <c r="D345" s="234"/>
      <c r="E345" s="235">
        <v>20.52</v>
      </c>
      <c r="F345" s="232"/>
      <c r="G345" s="232"/>
      <c r="H345" s="232"/>
      <c r="I345" s="232"/>
      <c r="J345" s="232"/>
      <c r="K345" s="232"/>
      <c r="L345" s="232"/>
      <c r="M345" s="232"/>
      <c r="N345" s="232"/>
      <c r="O345" s="232"/>
      <c r="P345" s="232"/>
      <c r="Q345" s="232"/>
      <c r="R345" s="232"/>
      <c r="S345" s="232"/>
      <c r="T345" s="232"/>
      <c r="U345" s="232"/>
      <c r="V345" s="232"/>
      <c r="W345" s="232"/>
      <c r="X345" s="232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141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>
      <c r="A346" s="229"/>
      <c r="B346" s="230"/>
      <c r="C346" s="263" t="s">
        <v>199</v>
      </c>
      <c r="D346" s="234"/>
      <c r="E346" s="235">
        <v>14.54</v>
      </c>
      <c r="F346" s="232"/>
      <c r="G346" s="232"/>
      <c r="H346" s="232"/>
      <c r="I346" s="232"/>
      <c r="J346" s="232"/>
      <c r="K346" s="232"/>
      <c r="L346" s="232"/>
      <c r="M346" s="232"/>
      <c r="N346" s="232"/>
      <c r="O346" s="232"/>
      <c r="P346" s="232"/>
      <c r="Q346" s="232"/>
      <c r="R346" s="232"/>
      <c r="S346" s="232"/>
      <c r="T346" s="232"/>
      <c r="U346" s="232"/>
      <c r="V346" s="232"/>
      <c r="W346" s="232"/>
      <c r="X346" s="232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141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>
      <c r="A347" s="229"/>
      <c r="B347" s="230"/>
      <c r="C347" s="263" t="s">
        <v>200</v>
      </c>
      <c r="D347" s="234"/>
      <c r="E347" s="235">
        <v>5.39</v>
      </c>
      <c r="F347" s="232"/>
      <c r="G347" s="232"/>
      <c r="H347" s="232"/>
      <c r="I347" s="232"/>
      <c r="J347" s="232"/>
      <c r="K347" s="232"/>
      <c r="L347" s="232"/>
      <c r="M347" s="232"/>
      <c r="N347" s="232"/>
      <c r="O347" s="232"/>
      <c r="P347" s="232"/>
      <c r="Q347" s="232"/>
      <c r="R347" s="232"/>
      <c r="S347" s="232"/>
      <c r="T347" s="232"/>
      <c r="U347" s="232"/>
      <c r="V347" s="232"/>
      <c r="W347" s="232"/>
      <c r="X347" s="232"/>
      <c r="Y347" s="212"/>
      <c r="Z347" s="212"/>
      <c r="AA347" s="212"/>
      <c r="AB347" s="212"/>
      <c r="AC347" s="212"/>
      <c r="AD347" s="212"/>
      <c r="AE347" s="212"/>
      <c r="AF347" s="212"/>
      <c r="AG347" s="212" t="s">
        <v>141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>
      <c r="A348" s="229"/>
      <c r="B348" s="230"/>
      <c r="C348" s="263" t="s">
        <v>201</v>
      </c>
      <c r="D348" s="234"/>
      <c r="E348" s="235">
        <v>6.82</v>
      </c>
      <c r="F348" s="232"/>
      <c r="G348" s="232"/>
      <c r="H348" s="232"/>
      <c r="I348" s="232"/>
      <c r="J348" s="232"/>
      <c r="K348" s="232"/>
      <c r="L348" s="232"/>
      <c r="M348" s="232"/>
      <c r="N348" s="232"/>
      <c r="O348" s="232"/>
      <c r="P348" s="232"/>
      <c r="Q348" s="232"/>
      <c r="R348" s="232"/>
      <c r="S348" s="232"/>
      <c r="T348" s="232"/>
      <c r="U348" s="232"/>
      <c r="V348" s="232"/>
      <c r="W348" s="232"/>
      <c r="X348" s="232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141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>
      <c r="A349" s="229"/>
      <c r="B349" s="230"/>
      <c r="C349" s="263" t="s">
        <v>457</v>
      </c>
      <c r="D349" s="234"/>
      <c r="E349" s="235">
        <v>7.57</v>
      </c>
      <c r="F349" s="232"/>
      <c r="G349" s="232"/>
      <c r="H349" s="232"/>
      <c r="I349" s="232"/>
      <c r="J349" s="232"/>
      <c r="K349" s="232"/>
      <c r="L349" s="232"/>
      <c r="M349" s="232"/>
      <c r="N349" s="232"/>
      <c r="O349" s="232"/>
      <c r="P349" s="232"/>
      <c r="Q349" s="232"/>
      <c r="R349" s="232"/>
      <c r="S349" s="232"/>
      <c r="T349" s="232"/>
      <c r="U349" s="232"/>
      <c r="V349" s="232"/>
      <c r="W349" s="232"/>
      <c r="X349" s="232"/>
      <c r="Y349" s="212"/>
      <c r="Z349" s="212"/>
      <c r="AA349" s="212"/>
      <c r="AB349" s="212"/>
      <c r="AC349" s="212"/>
      <c r="AD349" s="212"/>
      <c r="AE349" s="212"/>
      <c r="AF349" s="212"/>
      <c r="AG349" s="212" t="s">
        <v>141</v>
      </c>
      <c r="AH349" s="212">
        <v>0</v>
      </c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>
      <c r="A350" s="243">
        <v>83</v>
      </c>
      <c r="B350" s="244" t="s">
        <v>462</v>
      </c>
      <c r="C350" s="262" t="s">
        <v>463</v>
      </c>
      <c r="D350" s="245" t="s">
        <v>310</v>
      </c>
      <c r="E350" s="246">
        <v>193.524</v>
      </c>
      <c r="F350" s="247"/>
      <c r="G350" s="248">
        <f>ROUND(E350*F350,2)</f>
        <v>0</v>
      </c>
      <c r="H350" s="247"/>
      <c r="I350" s="248">
        <f>ROUND(E350*H350,2)</f>
        <v>0</v>
      </c>
      <c r="J350" s="247"/>
      <c r="K350" s="248">
        <f>ROUND(E350*J350,2)</f>
        <v>0</v>
      </c>
      <c r="L350" s="248">
        <v>21</v>
      </c>
      <c r="M350" s="248">
        <f>G350*(1+L350/100)</f>
        <v>0</v>
      </c>
      <c r="N350" s="248">
        <v>3.0000000000000001E-5</v>
      </c>
      <c r="O350" s="248">
        <f>ROUND(E350*N350,2)</f>
        <v>0.01</v>
      </c>
      <c r="P350" s="248">
        <v>0</v>
      </c>
      <c r="Q350" s="248">
        <f>ROUND(E350*P350,2)</f>
        <v>0</v>
      </c>
      <c r="R350" s="248"/>
      <c r="S350" s="248" t="s">
        <v>137</v>
      </c>
      <c r="T350" s="249" t="s">
        <v>137</v>
      </c>
      <c r="U350" s="232">
        <v>0.14000000000000001</v>
      </c>
      <c r="V350" s="232">
        <f>ROUND(E350*U350,2)</f>
        <v>27.09</v>
      </c>
      <c r="W350" s="232"/>
      <c r="X350" s="232" t="s">
        <v>138</v>
      </c>
      <c r="Y350" s="212"/>
      <c r="Z350" s="212"/>
      <c r="AA350" s="212"/>
      <c r="AB350" s="212"/>
      <c r="AC350" s="212"/>
      <c r="AD350" s="212"/>
      <c r="AE350" s="212"/>
      <c r="AF350" s="212"/>
      <c r="AG350" s="212" t="s">
        <v>139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1">
      <c r="A351" s="229"/>
      <c r="B351" s="230"/>
      <c r="C351" s="263" t="s">
        <v>456</v>
      </c>
      <c r="D351" s="234"/>
      <c r="E351" s="235"/>
      <c r="F351" s="232"/>
      <c r="G351" s="232"/>
      <c r="H351" s="232"/>
      <c r="I351" s="232"/>
      <c r="J351" s="232"/>
      <c r="K351" s="232"/>
      <c r="L351" s="232"/>
      <c r="M351" s="232"/>
      <c r="N351" s="232"/>
      <c r="O351" s="232"/>
      <c r="P351" s="232"/>
      <c r="Q351" s="232"/>
      <c r="R351" s="232"/>
      <c r="S351" s="232"/>
      <c r="T351" s="232"/>
      <c r="U351" s="232"/>
      <c r="V351" s="232"/>
      <c r="W351" s="232"/>
      <c r="X351" s="232"/>
      <c r="Y351" s="212"/>
      <c r="Z351" s="212"/>
      <c r="AA351" s="212"/>
      <c r="AB351" s="212"/>
      <c r="AC351" s="212"/>
      <c r="AD351" s="212"/>
      <c r="AE351" s="212"/>
      <c r="AF351" s="212"/>
      <c r="AG351" s="212" t="s">
        <v>141</v>
      </c>
      <c r="AH351" s="212">
        <v>0</v>
      </c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1">
      <c r="A352" s="229"/>
      <c r="B352" s="230"/>
      <c r="C352" s="263" t="s">
        <v>464</v>
      </c>
      <c r="D352" s="234"/>
      <c r="E352" s="235">
        <v>13.2</v>
      </c>
      <c r="F352" s="232"/>
      <c r="G352" s="232"/>
      <c r="H352" s="232"/>
      <c r="I352" s="232"/>
      <c r="J352" s="232"/>
      <c r="K352" s="232"/>
      <c r="L352" s="232"/>
      <c r="M352" s="232"/>
      <c r="N352" s="232"/>
      <c r="O352" s="232"/>
      <c r="P352" s="232"/>
      <c r="Q352" s="232"/>
      <c r="R352" s="232"/>
      <c r="S352" s="232"/>
      <c r="T352" s="232"/>
      <c r="U352" s="232"/>
      <c r="V352" s="232"/>
      <c r="W352" s="232"/>
      <c r="X352" s="232"/>
      <c r="Y352" s="212"/>
      <c r="Z352" s="212"/>
      <c r="AA352" s="212"/>
      <c r="AB352" s="212"/>
      <c r="AC352" s="212"/>
      <c r="AD352" s="212"/>
      <c r="AE352" s="212"/>
      <c r="AF352" s="212"/>
      <c r="AG352" s="212" t="s">
        <v>141</v>
      </c>
      <c r="AH352" s="212">
        <v>0</v>
      </c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>
      <c r="A353" s="229"/>
      <c r="B353" s="230"/>
      <c r="C353" s="263" t="s">
        <v>465</v>
      </c>
      <c r="D353" s="234"/>
      <c r="E353" s="235">
        <v>13.2</v>
      </c>
      <c r="F353" s="232"/>
      <c r="G353" s="232"/>
      <c r="H353" s="232"/>
      <c r="I353" s="232"/>
      <c r="J353" s="232"/>
      <c r="K353" s="232"/>
      <c r="L353" s="232"/>
      <c r="M353" s="232"/>
      <c r="N353" s="232"/>
      <c r="O353" s="232"/>
      <c r="P353" s="232"/>
      <c r="Q353" s="232"/>
      <c r="R353" s="232"/>
      <c r="S353" s="232"/>
      <c r="T353" s="232"/>
      <c r="U353" s="232"/>
      <c r="V353" s="232"/>
      <c r="W353" s="232"/>
      <c r="X353" s="232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141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1">
      <c r="A354" s="229"/>
      <c r="B354" s="230"/>
      <c r="C354" s="263" t="s">
        <v>466</v>
      </c>
      <c r="D354" s="234"/>
      <c r="E354" s="235">
        <v>14.2</v>
      </c>
      <c r="F354" s="232"/>
      <c r="G354" s="232"/>
      <c r="H354" s="232"/>
      <c r="I354" s="232"/>
      <c r="J354" s="232"/>
      <c r="K354" s="232"/>
      <c r="L354" s="232"/>
      <c r="M354" s="232"/>
      <c r="N354" s="232"/>
      <c r="O354" s="232"/>
      <c r="P354" s="232"/>
      <c r="Q354" s="232"/>
      <c r="R354" s="232"/>
      <c r="S354" s="232"/>
      <c r="T354" s="232"/>
      <c r="U354" s="232"/>
      <c r="V354" s="232"/>
      <c r="W354" s="232"/>
      <c r="X354" s="232"/>
      <c r="Y354" s="212"/>
      <c r="Z354" s="212"/>
      <c r="AA354" s="212"/>
      <c r="AB354" s="212"/>
      <c r="AC354" s="212"/>
      <c r="AD354" s="212"/>
      <c r="AE354" s="212"/>
      <c r="AF354" s="212"/>
      <c r="AG354" s="212" t="s">
        <v>141</v>
      </c>
      <c r="AH354" s="212">
        <v>0</v>
      </c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>
      <c r="A355" s="229"/>
      <c r="B355" s="230"/>
      <c r="C355" s="263" t="s">
        <v>467</v>
      </c>
      <c r="D355" s="234"/>
      <c r="E355" s="235">
        <v>14.2</v>
      </c>
      <c r="F355" s="232"/>
      <c r="G355" s="232"/>
      <c r="H355" s="232"/>
      <c r="I355" s="232"/>
      <c r="J355" s="232"/>
      <c r="K355" s="232"/>
      <c r="L355" s="232"/>
      <c r="M355" s="232"/>
      <c r="N355" s="232"/>
      <c r="O355" s="232"/>
      <c r="P355" s="232"/>
      <c r="Q355" s="232"/>
      <c r="R355" s="232"/>
      <c r="S355" s="232"/>
      <c r="T355" s="232"/>
      <c r="U355" s="232"/>
      <c r="V355" s="232"/>
      <c r="W355" s="232"/>
      <c r="X355" s="232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141</v>
      </c>
      <c r="AH355" s="212">
        <v>0</v>
      </c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>
      <c r="A356" s="229"/>
      <c r="B356" s="230"/>
      <c r="C356" s="263" t="s">
        <v>468</v>
      </c>
      <c r="D356" s="234"/>
      <c r="E356" s="235">
        <v>21.5</v>
      </c>
      <c r="F356" s="232"/>
      <c r="G356" s="232"/>
      <c r="H356" s="232"/>
      <c r="I356" s="232"/>
      <c r="J356" s="232"/>
      <c r="K356" s="232"/>
      <c r="L356" s="232"/>
      <c r="M356" s="232"/>
      <c r="N356" s="232"/>
      <c r="O356" s="232"/>
      <c r="P356" s="232"/>
      <c r="Q356" s="232"/>
      <c r="R356" s="232"/>
      <c r="S356" s="232"/>
      <c r="T356" s="232"/>
      <c r="U356" s="232"/>
      <c r="V356" s="232"/>
      <c r="W356" s="232"/>
      <c r="X356" s="232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141</v>
      </c>
      <c r="AH356" s="212">
        <v>0</v>
      </c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>
      <c r="A357" s="229"/>
      <c r="B357" s="230"/>
      <c r="C357" s="263" t="s">
        <v>469</v>
      </c>
      <c r="D357" s="234"/>
      <c r="E357" s="235">
        <v>16.55</v>
      </c>
      <c r="F357" s="232"/>
      <c r="G357" s="232"/>
      <c r="H357" s="232"/>
      <c r="I357" s="232"/>
      <c r="J357" s="232"/>
      <c r="K357" s="232"/>
      <c r="L357" s="232"/>
      <c r="M357" s="232"/>
      <c r="N357" s="232"/>
      <c r="O357" s="232"/>
      <c r="P357" s="232"/>
      <c r="Q357" s="232"/>
      <c r="R357" s="232"/>
      <c r="S357" s="232"/>
      <c r="T357" s="232"/>
      <c r="U357" s="232"/>
      <c r="V357" s="232"/>
      <c r="W357" s="232"/>
      <c r="X357" s="232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141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>
      <c r="A358" s="229"/>
      <c r="B358" s="230"/>
      <c r="C358" s="263" t="s">
        <v>470</v>
      </c>
      <c r="D358" s="234"/>
      <c r="E358" s="235">
        <v>21.545999999999999</v>
      </c>
      <c r="F358" s="232"/>
      <c r="G358" s="232"/>
      <c r="H358" s="232"/>
      <c r="I358" s="232"/>
      <c r="J358" s="232"/>
      <c r="K358" s="232"/>
      <c r="L358" s="232"/>
      <c r="M358" s="232"/>
      <c r="N358" s="232"/>
      <c r="O358" s="232"/>
      <c r="P358" s="232"/>
      <c r="Q358" s="232"/>
      <c r="R358" s="232"/>
      <c r="S358" s="232"/>
      <c r="T358" s="232"/>
      <c r="U358" s="232"/>
      <c r="V358" s="232"/>
      <c r="W358" s="232"/>
      <c r="X358" s="232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141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>
      <c r="A359" s="229"/>
      <c r="B359" s="230"/>
      <c r="C359" s="263" t="s">
        <v>471</v>
      </c>
      <c r="D359" s="234"/>
      <c r="E359" s="235">
        <v>21.545999999999999</v>
      </c>
      <c r="F359" s="232"/>
      <c r="G359" s="232"/>
      <c r="H359" s="232"/>
      <c r="I359" s="232"/>
      <c r="J359" s="232"/>
      <c r="K359" s="232"/>
      <c r="L359" s="232"/>
      <c r="M359" s="232"/>
      <c r="N359" s="232"/>
      <c r="O359" s="232"/>
      <c r="P359" s="232"/>
      <c r="Q359" s="232"/>
      <c r="R359" s="232"/>
      <c r="S359" s="232"/>
      <c r="T359" s="232"/>
      <c r="U359" s="232"/>
      <c r="V359" s="232"/>
      <c r="W359" s="232"/>
      <c r="X359" s="232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141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1">
      <c r="A360" s="229"/>
      <c r="B360" s="230"/>
      <c r="C360" s="263" t="s">
        <v>472</v>
      </c>
      <c r="D360" s="234"/>
      <c r="E360" s="235">
        <v>21.545999999999999</v>
      </c>
      <c r="F360" s="232"/>
      <c r="G360" s="232"/>
      <c r="H360" s="232"/>
      <c r="I360" s="232"/>
      <c r="J360" s="232"/>
      <c r="K360" s="232"/>
      <c r="L360" s="232"/>
      <c r="M360" s="232"/>
      <c r="N360" s="232"/>
      <c r="O360" s="232"/>
      <c r="P360" s="232"/>
      <c r="Q360" s="232"/>
      <c r="R360" s="232"/>
      <c r="S360" s="232"/>
      <c r="T360" s="232"/>
      <c r="U360" s="232"/>
      <c r="V360" s="232"/>
      <c r="W360" s="232"/>
      <c r="X360" s="232"/>
      <c r="Y360" s="212"/>
      <c r="Z360" s="212"/>
      <c r="AA360" s="212"/>
      <c r="AB360" s="212"/>
      <c r="AC360" s="212"/>
      <c r="AD360" s="212"/>
      <c r="AE360" s="212"/>
      <c r="AF360" s="212"/>
      <c r="AG360" s="212" t="s">
        <v>141</v>
      </c>
      <c r="AH360" s="212">
        <v>0</v>
      </c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>
      <c r="A361" s="229"/>
      <c r="B361" s="230"/>
      <c r="C361" s="263" t="s">
        <v>473</v>
      </c>
      <c r="D361" s="234"/>
      <c r="E361" s="235">
        <v>15.266999999999999</v>
      </c>
      <c r="F361" s="232"/>
      <c r="G361" s="232"/>
      <c r="H361" s="232"/>
      <c r="I361" s="232"/>
      <c r="J361" s="232"/>
      <c r="K361" s="232"/>
      <c r="L361" s="232"/>
      <c r="M361" s="232"/>
      <c r="N361" s="232"/>
      <c r="O361" s="232"/>
      <c r="P361" s="232"/>
      <c r="Q361" s="232"/>
      <c r="R361" s="232"/>
      <c r="S361" s="232"/>
      <c r="T361" s="232"/>
      <c r="U361" s="232"/>
      <c r="V361" s="232"/>
      <c r="W361" s="232"/>
      <c r="X361" s="232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141</v>
      </c>
      <c r="AH361" s="212">
        <v>0</v>
      </c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>
      <c r="A362" s="229"/>
      <c r="B362" s="230"/>
      <c r="C362" s="263" t="s">
        <v>474</v>
      </c>
      <c r="D362" s="234"/>
      <c r="E362" s="235">
        <v>5.6595000000000004</v>
      </c>
      <c r="F362" s="232"/>
      <c r="G362" s="232"/>
      <c r="H362" s="232"/>
      <c r="I362" s="232"/>
      <c r="J362" s="232"/>
      <c r="K362" s="232"/>
      <c r="L362" s="232"/>
      <c r="M362" s="232"/>
      <c r="N362" s="232"/>
      <c r="O362" s="232"/>
      <c r="P362" s="232"/>
      <c r="Q362" s="232"/>
      <c r="R362" s="232"/>
      <c r="S362" s="232"/>
      <c r="T362" s="232"/>
      <c r="U362" s="232"/>
      <c r="V362" s="232"/>
      <c r="W362" s="232"/>
      <c r="X362" s="232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141</v>
      </c>
      <c r="AH362" s="212">
        <v>0</v>
      </c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>
      <c r="A363" s="229"/>
      <c r="B363" s="230"/>
      <c r="C363" s="263" t="s">
        <v>475</v>
      </c>
      <c r="D363" s="234"/>
      <c r="E363" s="235">
        <v>7.1609999999999996</v>
      </c>
      <c r="F363" s="232"/>
      <c r="G363" s="232"/>
      <c r="H363" s="232"/>
      <c r="I363" s="232"/>
      <c r="J363" s="232"/>
      <c r="K363" s="232"/>
      <c r="L363" s="232"/>
      <c r="M363" s="232"/>
      <c r="N363" s="232"/>
      <c r="O363" s="232"/>
      <c r="P363" s="232"/>
      <c r="Q363" s="232"/>
      <c r="R363" s="232"/>
      <c r="S363" s="232"/>
      <c r="T363" s="232"/>
      <c r="U363" s="232"/>
      <c r="V363" s="232"/>
      <c r="W363" s="232"/>
      <c r="X363" s="232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141</v>
      </c>
      <c r="AH363" s="212">
        <v>0</v>
      </c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>
      <c r="A364" s="229"/>
      <c r="B364" s="230"/>
      <c r="C364" s="263" t="s">
        <v>476</v>
      </c>
      <c r="D364" s="234"/>
      <c r="E364" s="235">
        <v>7.9485000000000001</v>
      </c>
      <c r="F364" s="232"/>
      <c r="G364" s="232"/>
      <c r="H364" s="232"/>
      <c r="I364" s="232"/>
      <c r="J364" s="232"/>
      <c r="K364" s="232"/>
      <c r="L364" s="232"/>
      <c r="M364" s="232"/>
      <c r="N364" s="232"/>
      <c r="O364" s="232"/>
      <c r="P364" s="232"/>
      <c r="Q364" s="232"/>
      <c r="R364" s="232"/>
      <c r="S364" s="232"/>
      <c r="T364" s="232"/>
      <c r="U364" s="232"/>
      <c r="V364" s="232"/>
      <c r="W364" s="232"/>
      <c r="X364" s="232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141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>
      <c r="A365" s="243">
        <v>84</v>
      </c>
      <c r="B365" s="244" t="s">
        <v>477</v>
      </c>
      <c r="C365" s="262" t="s">
        <v>478</v>
      </c>
      <c r="D365" s="245" t="s">
        <v>151</v>
      </c>
      <c r="E365" s="246">
        <v>152.47</v>
      </c>
      <c r="F365" s="247"/>
      <c r="G365" s="248">
        <f>ROUND(E365*F365,2)</f>
        <v>0</v>
      </c>
      <c r="H365" s="247"/>
      <c r="I365" s="248">
        <f>ROUND(E365*H365,2)</f>
        <v>0</v>
      </c>
      <c r="J365" s="247"/>
      <c r="K365" s="248">
        <f>ROUND(E365*J365,2)</f>
        <v>0</v>
      </c>
      <c r="L365" s="248">
        <v>21</v>
      </c>
      <c r="M365" s="248">
        <f>G365*(1+L365/100)</f>
        <v>0</v>
      </c>
      <c r="N365" s="248">
        <v>0</v>
      </c>
      <c r="O365" s="248">
        <f>ROUND(E365*N365,2)</f>
        <v>0</v>
      </c>
      <c r="P365" s="248">
        <v>1E-3</v>
      </c>
      <c r="Q365" s="248">
        <f>ROUND(E365*P365,2)</f>
        <v>0.15</v>
      </c>
      <c r="R365" s="248"/>
      <c r="S365" s="248" t="s">
        <v>137</v>
      </c>
      <c r="T365" s="249" t="s">
        <v>137</v>
      </c>
      <c r="U365" s="232">
        <v>0.11</v>
      </c>
      <c r="V365" s="232">
        <f>ROUND(E365*U365,2)</f>
        <v>16.77</v>
      </c>
      <c r="W365" s="232"/>
      <c r="X365" s="232" t="s">
        <v>138</v>
      </c>
      <c r="Y365" s="212"/>
      <c r="Z365" s="212"/>
      <c r="AA365" s="212"/>
      <c r="AB365" s="212"/>
      <c r="AC365" s="212"/>
      <c r="AD365" s="212"/>
      <c r="AE365" s="212"/>
      <c r="AF365" s="212"/>
      <c r="AG365" s="212" t="s">
        <v>139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ht="20.399999999999999" outlineLevel="1">
      <c r="A366" s="229"/>
      <c r="B366" s="230"/>
      <c r="C366" s="263" t="s">
        <v>479</v>
      </c>
      <c r="D366" s="234"/>
      <c r="E366" s="235">
        <v>152.47</v>
      </c>
      <c r="F366" s="232"/>
      <c r="G366" s="232"/>
      <c r="H366" s="232"/>
      <c r="I366" s="232"/>
      <c r="J366" s="232"/>
      <c r="K366" s="232"/>
      <c r="L366" s="232"/>
      <c r="M366" s="232"/>
      <c r="N366" s="232"/>
      <c r="O366" s="232"/>
      <c r="P366" s="232"/>
      <c r="Q366" s="232"/>
      <c r="R366" s="232"/>
      <c r="S366" s="232"/>
      <c r="T366" s="232"/>
      <c r="U366" s="232"/>
      <c r="V366" s="232"/>
      <c r="W366" s="232"/>
      <c r="X366" s="232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141</v>
      </c>
      <c r="AH366" s="212">
        <v>0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ht="20.399999999999999" outlineLevel="1">
      <c r="A367" s="243">
        <v>85</v>
      </c>
      <c r="B367" s="244" t="s">
        <v>480</v>
      </c>
      <c r="C367" s="262" t="s">
        <v>481</v>
      </c>
      <c r="D367" s="245" t="s">
        <v>151</v>
      </c>
      <c r="E367" s="246">
        <v>194.74</v>
      </c>
      <c r="F367" s="247"/>
      <c r="G367" s="248">
        <f>ROUND(E367*F367,2)</f>
        <v>0</v>
      </c>
      <c r="H367" s="247"/>
      <c r="I367" s="248">
        <f>ROUND(E367*H367,2)</f>
        <v>0</v>
      </c>
      <c r="J367" s="247"/>
      <c r="K367" s="248">
        <f>ROUND(E367*J367,2)</f>
        <v>0</v>
      </c>
      <c r="L367" s="248">
        <v>21</v>
      </c>
      <c r="M367" s="248">
        <f>G367*(1+L367/100)</f>
        <v>0</v>
      </c>
      <c r="N367" s="248">
        <v>3.3E-4</v>
      </c>
      <c r="O367" s="248">
        <f>ROUND(E367*N367,2)</f>
        <v>0.06</v>
      </c>
      <c r="P367" s="248">
        <v>0</v>
      </c>
      <c r="Q367" s="248">
        <f>ROUND(E367*P367,2)</f>
        <v>0</v>
      </c>
      <c r="R367" s="248"/>
      <c r="S367" s="248" t="s">
        <v>137</v>
      </c>
      <c r="T367" s="249" t="s">
        <v>137</v>
      </c>
      <c r="U367" s="232">
        <v>0.45</v>
      </c>
      <c r="V367" s="232">
        <f>ROUND(E367*U367,2)</f>
        <v>87.63</v>
      </c>
      <c r="W367" s="232"/>
      <c r="X367" s="232" t="s">
        <v>138</v>
      </c>
      <c r="Y367" s="212"/>
      <c r="Z367" s="212"/>
      <c r="AA367" s="212"/>
      <c r="AB367" s="212"/>
      <c r="AC367" s="212"/>
      <c r="AD367" s="212"/>
      <c r="AE367" s="212"/>
      <c r="AF367" s="212"/>
      <c r="AG367" s="212" t="s">
        <v>139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>
      <c r="A368" s="229"/>
      <c r="B368" s="230"/>
      <c r="C368" s="263" t="s">
        <v>456</v>
      </c>
      <c r="D368" s="234"/>
      <c r="E368" s="235"/>
      <c r="F368" s="232"/>
      <c r="G368" s="232"/>
      <c r="H368" s="232"/>
      <c r="I368" s="232"/>
      <c r="J368" s="232"/>
      <c r="K368" s="232"/>
      <c r="L368" s="232"/>
      <c r="M368" s="232"/>
      <c r="N368" s="232"/>
      <c r="O368" s="232"/>
      <c r="P368" s="232"/>
      <c r="Q368" s="232"/>
      <c r="R368" s="232"/>
      <c r="S368" s="232"/>
      <c r="T368" s="232"/>
      <c r="U368" s="232"/>
      <c r="V368" s="232"/>
      <c r="W368" s="232"/>
      <c r="X368" s="232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141</v>
      </c>
      <c r="AH368" s="212">
        <v>0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1">
      <c r="A369" s="229"/>
      <c r="B369" s="230"/>
      <c r="C369" s="263" t="s">
        <v>186</v>
      </c>
      <c r="D369" s="234"/>
      <c r="E369" s="235">
        <v>12.15</v>
      </c>
      <c r="F369" s="232"/>
      <c r="G369" s="232"/>
      <c r="H369" s="232"/>
      <c r="I369" s="232"/>
      <c r="J369" s="232"/>
      <c r="K369" s="232"/>
      <c r="L369" s="232"/>
      <c r="M369" s="232"/>
      <c r="N369" s="232"/>
      <c r="O369" s="232"/>
      <c r="P369" s="232"/>
      <c r="Q369" s="232"/>
      <c r="R369" s="232"/>
      <c r="S369" s="232"/>
      <c r="T369" s="232"/>
      <c r="U369" s="232"/>
      <c r="V369" s="232"/>
      <c r="W369" s="232"/>
      <c r="X369" s="232"/>
      <c r="Y369" s="212"/>
      <c r="Z369" s="212"/>
      <c r="AA369" s="212"/>
      <c r="AB369" s="212"/>
      <c r="AC369" s="212"/>
      <c r="AD369" s="212"/>
      <c r="AE369" s="212"/>
      <c r="AF369" s="212"/>
      <c r="AG369" s="212" t="s">
        <v>141</v>
      </c>
      <c r="AH369" s="212">
        <v>0</v>
      </c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>
      <c r="A370" s="229"/>
      <c r="B370" s="230"/>
      <c r="C370" s="263" t="s">
        <v>188</v>
      </c>
      <c r="D370" s="234"/>
      <c r="E370" s="235">
        <v>12.15</v>
      </c>
      <c r="F370" s="232"/>
      <c r="G370" s="232"/>
      <c r="H370" s="232"/>
      <c r="I370" s="232"/>
      <c r="J370" s="232"/>
      <c r="K370" s="232"/>
      <c r="L370" s="232"/>
      <c r="M370" s="232"/>
      <c r="N370" s="232"/>
      <c r="O370" s="232"/>
      <c r="P370" s="232"/>
      <c r="Q370" s="232"/>
      <c r="R370" s="232"/>
      <c r="S370" s="232"/>
      <c r="T370" s="232"/>
      <c r="U370" s="232"/>
      <c r="V370" s="232"/>
      <c r="W370" s="232"/>
      <c r="X370" s="232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141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>
      <c r="A371" s="229"/>
      <c r="B371" s="230"/>
      <c r="C371" s="263" t="s">
        <v>189</v>
      </c>
      <c r="D371" s="234"/>
      <c r="E371" s="235">
        <v>14.18</v>
      </c>
      <c r="F371" s="232"/>
      <c r="G371" s="232"/>
      <c r="H371" s="232"/>
      <c r="I371" s="232"/>
      <c r="J371" s="232"/>
      <c r="K371" s="232"/>
      <c r="L371" s="232"/>
      <c r="M371" s="232"/>
      <c r="N371" s="232"/>
      <c r="O371" s="232"/>
      <c r="P371" s="232"/>
      <c r="Q371" s="232"/>
      <c r="R371" s="232"/>
      <c r="S371" s="232"/>
      <c r="T371" s="232"/>
      <c r="U371" s="232"/>
      <c r="V371" s="232"/>
      <c r="W371" s="232"/>
      <c r="X371" s="232"/>
      <c r="Y371" s="212"/>
      <c r="Z371" s="212"/>
      <c r="AA371" s="212"/>
      <c r="AB371" s="212"/>
      <c r="AC371" s="212"/>
      <c r="AD371" s="212"/>
      <c r="AE371" s="212"/>
      <c r="AF371" s="212"/>
      <c r="AG371" s="212" t="s">
        <v>141</v>
      </c>
      <c r="AH371" s="212">
        <v>0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>
      <c r="A372" s="229"/>
      <c r="B372" s="230"/>
      <c r="C372" s="263" t="s">
        <v>190</v>
      </c>
      <c r="D372" s="234"/>
      <c r="E372" s="235">
        <v>14.18</v>
      </c>
      <c r="F372" s="232"/>
      <c r="G372" s="232"/>
      <c r="H372" s="232"/>
      <c r="I372" s="232"/>
      <c r="J372" s="232"/>
      <c r="K372" s="232"/>
      <c r="L372" s="232"/>
      <c r="M372" s="232"/>
      <c r="N372" s="232"/>
      <c r="O372" s="232"/>
      <c r="P372" s="232"/>
      <c r="Q372" s="232"/>
      <c r="R372" s="232"/>
      <c r="S372" s="232"/>
      <c r="T372" s="232"/>
      <c r="U372" s="232"/>
      <c r="V372" s="232"/>
      <c r="W372" s="232"/>
      <c r="X372" s="232"/>
      <c r="Y372" s="212"/>
      <c r="Z372" s="212"/>
      <c r="AA372" s="212"/>
      <c r="AB372" s="212"/>
      <c r="AC372" s="212"/>
      <c r="AD372" s="212"/>
      <c r="AE372" s="212"/>
      <c r="AF372" s="212"/>
      <c r="AG372" s="212" t="s">
        <v>141</v>
      </c>
      <c r="AH372" s="212">
        <v>0</v>
      </c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>
      <c r="A373" s="229"/>
      <c r="B373" s="230"/>
      <c r="C373" s="263" t="s">
        <v>191</v>
      </c>
      <c r="D373" s="234"/>
      <c r="E373" s="235">
        <v>28.96</v>
      </c>
      <c r="F373" s="232"/>
      <c r="G373" s="232"/>
      <c r="H373" s="232"/>
      <c r="I373" s="232"/>
      <c r="J373" s="232"/>
      <c r="K373" s="232"/>
      <c r="L373" s="232"/>
      <c r="M373" s="232"/>
      <c r="N373" s="232"/>
      <c r="O373" s="232"/>
      <c r="P373" s="232"/>
      <c r="Q373" s="232"/>
      <c r="R373" s="232"/>
      <c r="S373" s="232"/>
      <c r="T373" s="232"/>
      <c r="U373" s="232"/>
      <c r="V373" s="232"/>
      <c r="W373" s="232"/>
      <c r="X373" s="232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141</v>
      </c>
      <c r="AH373" s="212">
        <v>0</v>
      </c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1">
      <c r="A374" s="229"/>
      <c r="B374" s="230"/>
      <c r="C374" s="263" t="s">
        <v>192</v>
      </c>
      <c r="D374" s="234"/>
      <c r="E374" s="235">
        <v>17.239999999999998</v>
      </c>
      <c r="F374" s="232"/>
      <c r="G374" s="232"/>
      <c r="H374" s="232"/>
      <c r="I374" s="232"/>
      <c r="J374" s="232"/>
      <c r="K374" s="232"/>
      <c r="L374" s="232"/>
      <c r="M374" s="232"/>
      <c r="N374" s="232"/>
      <c r="O374" s="232"/>
      <c r="P374" s="232"/>
      <c r="Q374" s="232"/>
      <c r="R374" s="232"/>
      <c r="S374" s="232"/>
      <c r="T374" s="232"/>
      <c r="U374" s="232"/>
      <c r="V374" s="232"/>
      <c r="W374" s="232"/>
      <c r="X374" s="232"/>
      <c r="Y374" s="212"/>
      <c r="Z374" s="212"/>
      <c r="AA374" s="212"/>
      <c r="AB374" s="212"/>
      <c r="AC374" s="212"/>
      <c r="AD374" s="212"/>
      <c r="AE374" s="212"/>
      <c r="AF374" s="212"/>
      <c r="AG374" s="212" t="s">
        <v>141</v>
      </c>
      <c r="AH374" s="212">
        <v>0</v>
      </c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outlineLevel="1">
      <c r="A375" s="229"/>
      <c r="B375" s="230"/>
      <c r="C375" s="263" t="s">
        <v>193</v>
      </c>
      <c r="D375" s="234"/>
      <c r="E375" s="235">
        <v>20.52</v>
      </c>
      <c r="F375" s="232"/>
      <c r="G375" s="232"/>
      <c r="H375" s="232"/>
      <c r="I375" s="232"/>
      <c r="J375" s="232"/>
      <c r="K375" s="232"/>
      <c r="L375" s="232"/>
      <c r="M375" s="232"/>
      <c r="N375" s="232"/>
      <c r="O375" s="232"/>
      <c r="P375" s="232"/>
      <c r="Q375" s="232"/>
      <c r="R375" s="232"/>
      <c r="S375" s="232"/>
      <c r="T375" s="232"/>
      <c r="U375" s="232"/>
      <c r="V375" s="232"/>
      <c r="W375" s="232"/>
      <c r="X375" s="232"/>
      <c r="Y375" s="212"/>
      <c r="Z375" s="212"/>
      <c r="AA375" s="212"/>
      <c r="AB375" s="212"/>
      <c r="AC375" s="212"/>
      <c r="AD375" s="212"/>
      <c r="AE375" s="212"/>
      <c r="AF375" s="212"/>
      <c r="AG375" s="212" t="s">
        <v>141</v>
      </c>
      <c r="AH375" s="212">
        <v>0</v>
      </c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>
      <c r="A376" s="229"/>
      <c r="B376" s="230"/>
      <c r="C376" s="263" t="s">
        <v>194</v>
      </c>
      <c r="D376" s="234"/>
      <c r="E376" s="235">
        <v>20.52</v>
      </c>
      <c r="F376" s="232"/>
      <c r="G376" s="232"/>
      <c r="H376" s="232"/>
      <c r="I376" s="232"/>
      <c r="J376" s="232"/>
      <c r="K376" s="232"/>
      <c r="L376" s="232"/>
      <c r="M376" s="232"/>
      <c r="N376" s="232"/>
      <c r="O376" s="232"/>
      <c r="P376" s="232"/>
      <c r="Q376" s="232"/>
      <c r="R376" s="232"/>
      <c r="S376" s="232"/>
      <c r="T376" s="232"/>
      <c r="U376" s="232"/>
      <c r="V376" s="232"/>
      <c r="W376" s="232"/>
      <c r="X376" s="232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141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>
      <c r="A377" s="229"/>
      <c r="B377" s="230"/>
      <c r="C377" s="263" t="s">
        <v>198</v>
      </c>
      <c r="D377" s="234"/>
      <c r="E377" s="235">
        <v>20.52</v>
      </c>
      <c r="F377" s="232"/>
      <c r="G377" s="232"/>
      <c r="H377" s="232"/>
      <c r="I377" s="232"/>
      <c r="J377" s="232"/>
      <c r="K377" s="232"/>
      <c r="L377" s="232"/>
      <c r="M377" s="232"/>
      <c r="N377" s="232"/>
      <c r="O377" s="232"/>
      <c r="P377" s="232"/>
      <c r="Q377" s="232"/>
      <c r="R377" s="232"/>
      <c r="S377" s="232"/>
      <c r="T377" s="232"/>
      <c r="U377" s="232"/>
      <c r="V377" s="232"/>
      <c r="W377" s="232"/>
      <c r="X377" s="232"/>
      <c r="Y377" s="212"/>
      <c r="Z377" s="212"/>
      <c r="AA377" s="212"/>
      <c r="AB377" s="212"/>
      <c r="AC377" s="212"/>
      <c r="AD377" s="212"/>
      <c r="AE377" s="212"/>
      <c r="AF377" s="212"/>
      <c r="AG377" s="212" t="s">
        <v>141</v>
      </c>
      <c r="AH377" s="212">
        <v>0</v>
      </c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>
      <c r="A378" s="229"/>
      <c r="B378" s="230"/>
      <c r="C378" s="263" t="s">
        <v>199</v>
      </c>
      <c r="D378" s="234"/>
      <c r="E378" s="235">
        <v>14.54</v>
      </c>
      <c r="F378" s="232"/>
      <c r="G378" s="232"/>
      <c r="H378" s="232"/>
      <c r="I378" s="232"/>
      <c r="J378" s="232"/>
      <c r="K378" s="232"/>
      <c r="L378" s="232"/>
      <c r="M378" s="232"/>
      <c r="N378" s="232"/>
      <c r="O378" s="232"/>
      <c r="P378" s="232"/>
      <c r="Q378" s="232"/>
      <c r="R378" s="232"/>
      <c r="S378" s="232"/>
      <c r="T378" s="232"/>
      <c r="U378" s="232"/>
      <c r="V378" s="232"/>
      <c r="W378" s="232"/>
      <c r="X378" s="232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141</v>
      </c>
      <c r="AH378" s="212">
        <v>0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>
      <c r="A379" s="229"/>
      <c r="B379" s="230"/>
      <c r="C379" s="263" t="s">
        <v>200</v>
      </c>
      <c r="D379" s="234"/>
      <c r="E379" s="235">
        <v>5.39</v>
      </c>
      <c r="F379" s="232"/>
      <c r="G379" s="232"/>
      <c r="H379" s="232"/>
      <c r="I379" s="232"/>
      <c r="J379" s="232"/>
      <c r="K379" s="232"/>
      <c r="L379" s="232"/>
      <c r="M379" s="232"/>
      <c r="N379" s="232"/>
      <c r="O379" s="232"/>
      <c r="P379" s="232"/>
      <c r="Q379" s="232"/>
      <c r="R379" s="232"/>
      <c r="S379" s="232"/>
      <c r="T379" s="232"/>
      <c r="U379" s="232"/>
      <c r="V379" s="232"/>
      <c r="W379" s="232"/>
      <c r="X379" s="232"/>
      <c r="Y379" s="212"/>
      <c r="Z379" s="212"/>
      <c r="AA379" s="212"/>
      <c r="AB379" s="212"/>
      <c r="AC379" s="212"/>
      <c r="AD379" s="212"/>
      <c r="AE379" s="212"/>
      <c r="AF379" s="212"/>
      <c r="AG379" s="212" t="s">
        <v>141</v>
      </c>
      <c r="AH379" s="212">
        <v>0</v>
      </c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>
      <c r="A380" s="229"/>
      <c r="B380" s="230"/>
      <c r="C380" s="263" t="s">
        <v>201</v>
      </c>
      <c r="D380" s="234"/>
      <c r="E380" s="235">
        <v>6.82</v>
      </c>
      <c r="F380" s="232"/>
      <c r="G380" s="232"/>
      <c r="H380" s="232"/>
      <c r="I380" s="232"/>
      <c r="J380" s="232"/>
      <c r="K380" s="232"/>
      <c r="L380" s="232"/>
      <c r="M380" s="232"/>
      <c r="N380" s="232"/>
      <c r="O380" s="232"/>
      <c r="P380" s="232"/>
      <c r="Q380" s="232"/>
      <c r="R380" s="232"/>
      <c r="S380" s="232"/>
      <c r="T380" s="232"/>
      <c r="U380" s="232"/>
      <c r="V380" s="232"/>
      <c r="W380" s="232"/>
      <c r="X380" s="232"/>
      <c r="Y380" s="212"/>
      <c r="Z380" s="212"/>
      <c r="AA380" s="212"/>
      <c r="AB380" s="212"/>
      <c r="AC380" s="212"/>
      <c r="AD380" s="212"/>
      <c r="AE380" s="212"/>
      <c r="AF380" s="212"/>
      <c r="AG380" s="212" t="s">
        <v>141</v>
      </c>
      <c r="AH380" s="212">
        <v>0</v>
      </c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1">
      <c r="A381" s="229"/>
      <c r="B381" s="230"/>
      <c r="C381" s="263" t="s">
        <v>457</v>
      </c>
      <c r="D381" s="234"/>
      <c r="E381" s="235">
        <v>7.57</v>
      </c>
      <c r="F381" s="232"/>
      <c r="G381" s="232"/>
      <c r="H381" s="232"/>
      <c r="I381" s="232"/>
      <c r="J381" s="232"/>
      <c r="K381" s="232"/>
      <c r="L381" s="232"/>
      <c r="M381" s="232"/>
      <c r="N381" s="232"/>
      <c r="O381" s="232"/>
      <c r="P381" s="232"/>
      <c r="Q381" s="232"/>
      <c r="R381" s="232"/>
      <c r="S381" s="232"/>
      <c r="T381" s="232"/>
      <c r="U381" s="232"/>
      <c r="V381" s="232"/>
      <c r="W381" s="232"/>
      <c r="X381" s="232"/>
      <c r="Y381" s="212"/>
      <c r="Z381" s="212"/>
      <c r="AA381" s="212"/>
      <c r="AB381" s="212"/>
      <c r="AC381" s="212"/>
      <c r="AD381" s="212"/>
      <c r="AE381" s="212"/>
      <c r="AF381" s="212"/>
      <c r="AG381" s="212" t="s">
        <v>141</v>
      </c>
      <c r="AH381" s="212">
        <v>0</v>
      </c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ht="20.399999999999999" outlineLevel="1">
      <c r="A382" s="243">
        <v>86</v>
      </c>
      <c r="B382" s="244" t="s">
        <v>482</v>
      </c>
      <c r="C382" s="262" t="s">
        <v>483</v>
      </c>
      <c r="D382" s="245" t="s">
        <v>484</v>
      </c>
      <c r="E382" s="246">
        <v>38.948</v>
      </c>
      <c r="F382" s="247"/>
      <c r="G382" s="248">
        <f>ROUND(E382*F382,2)</f>
        <v>0</v>
      </c>
      <c r="H382" s="247"/>
      <c r="I382" s="248">
        <f>ROUND(E382*H382,2)</f>
        <v>0</v>
      </c>
      <c r="J382" s="247"/>
      <c r="K382" s="248">
        <f>ROUND(E382*J382,2)</f>
        <v>0</v>
      </c>
      <c r="L382" s="248">
        <v>21</v>
      </c>
      <c r="M382" s="248">
        <f>G382*(1+L382/100)</f>
        <v>0</v>
      </c>
      <c r="N382" s="248">
        <v>1E-3</v>
      </c>
      <c r="O382" s="248">
        <f>ROUND(E382*N382,2)</f>
        <v>0.04</v>
      </c>
      <c r="P382" s="248">
        <v>0</v>
      </c>
      <c r="Q382" s="248">
        <f>ROUND(E382*P382,2)</f>
        <v>0</v>
      </c>
      <c r="R382" s="248" t="s">
        <v>358</v>
      </c>
      <c r="S382" s="248" t="s">
        <v>137</v>
      </c>
      <c r="T382" s="249" t="s">
        <v>137</v>
      </c>
      <c r="U382" s="232">
        <v>0</v>
      </c>
      <c r="V382" s="232">
        <f>ROUND(E382*U382,2)</f>
        <v>0</v>
      </c>
      <c r="W382" s="232"/>
      <c r="X382" s="232" t="s">
        <v>359</v>
      </c>
      <c r="Y382" s="212"/>
      <c r="Z382" s="212"/>
      <c r="AA382" s="212"/>
      <c r="AB382" s="212"/>
      <c r="AC382" s="212"/>
      <c r="AD382" s="212"/>
      <c r="AE382" s="212"/>
      <c r="AF382" s="212"/>
      <c r="AG382" s="212" t="s">
        <v>360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>
      <c r="A383" s="229"/>
      <c r="B383" s="230"/>
      <c r="C383" s="263" t="s">
        <v>456</v>
      </c>
      <c r="D383" s="234"/>
      <c r="E383" s="235"/>
      <c r="F383" s="232"/>
      <c r="G383" s="232"/>
      <c r="H383" s="232"/>
      <c r="I383" s="232"/>
      <c r="J383" s="232"/>
      <c r="K383" s="232"/>
      <c r="L383" s="232"/>
      <c r="M383" s="232"/>
      <c r="N383" s="232"/>
      <c r="O383" s="232"/>
      <c r="P383" s="232"/>
      <c r="Q383" s="232"/>
      <c r="R383" s="232"/>
      <c r="S383" s="232"/>
      <c r="T383" s="232"/>
      <c r="U383" s="232"/>
      <c r="V383" s="232"/>
      <c r="W383" s="232"/>
      <c r="X383" s="232"/>
      <c r="Y383" s="212"/>
      <c r="Z383" s="212"/>
      <c r="AA383" s="212"/>
      <c r="AB383" s="212"/>
      <c r="AC383" s="212"/>
      <c r="AD383" s="212"/>
      <c r="AE383" s="212"/>
      <c r="AF383" s="212"/>
      <c r="AG383" s="212" t="s">
        <v>141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outlineLevel="1">
      <c r="A384" s="229"/>
      <c r="B384" s="230"/>
      <c r="C384" s="263" t="s">
        <v>485</v>
      </c>
      <c r="D384" s="234"/>
      <c r="E384" s="235">
        <v>2.4300000000000002</v>
      </c>
      <c r="F384" s="232"/>
      <c r="G384" s="232"/>
      <c r="H384" s="232"/>
      <c r="I384" s="232"/>
      <c r="J384" s="232"/>
      <c r="K384" s="232"/>
      <c r="L384" s="232"/>
      <c r="M384" s="232"/>
      <c r="N384" s="232"/>
      <c r="O384" s="232"/>
      <c r="P384" s="232"/>
      <c r="Q384" s="232"/>
      <c r="R384" s="232"/>
      <c r="S384" s="232"/>
      <c r="T384" s="232"/>
      <c r="U384" s="232"/>
      <c r="V384" s="232"/>
      <c r="W384" s="232"/>
      <c r="X384" s="232"/>
      <c r="Y384" s="212"/>
      <c r="Z384" s="212"/>
      <c r="AA384" s="212"/>
      <c r="AB384" s="212"/>
      <c r="AC384" s="212"/>
      <c r="AD384" s="212"/>
      <c r="AE384" s="212"/>
      <c r="AF384" s="212"/>
      <c r="AG384" s="212" t="s">
        <v>141</v>
      </c>
      <c r="AH384" s="212">
        <v>0</v>
      </c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>
      <c r="A385" s="229"/>
      <c r="B385" s="230"/>
      <c r="C385" s="263" t="s">
        <v>486</v>
      </c>
      <c r="D385" s="234"/>
      <c r="E385" s="235">
        <v>2.4300000000000002</v>
      </c>
      <c r="F385" s="232"/>
      <c r="G385" s="232"/>
      <c r="H385" s="232"/>
      <c r="I385" s="232"/>
      <c r="J385" s="232"/>
      <c r="K385" s="232"/>
      <c r="L385" s="232"/>
      <c r="M385" s="232"/>
      <c r="N385" s="232"/>
      <c r="O385" s="232"/>
      <c r="P385" s="232"/>
      <c r="Q385" s="232"/>
      <c r="R385" s="232"/>
      <c r="S385" s="232"/>
      <c r="T385" s="232"/>
      <c r="U385" s="232"/>
      <c r="V385" s="232"/>
      <c r="W385" s="232"/>
      <c r="X385" s="232"/>
      <c r="Y385" s="212"/>
      <c r="Z385" s="212"/>
      <c r="AA385" s="212"/>
      <c r="AB385" s="212"/>
      <c r="AC385" s="212"/>
      <c r="AD385" s="212"/>
      <c r="AE385" s="212"/>
      <c r="AF385" s="212"/>
      <c r="AG385" s="212" t="s">
        <v>141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>
      <c r="A386" s="229"/>
      <c r="B386" s="230"/>
      <c r="C386" s="263" t="s">
        <v>487</v>
      </c>
      <c r="D386" s="234"/>
      <c r="E386" s="235">
        <v>2.8359999999999999</v>
      </c>
      <c r="F386" s="232"/>
      <c r="G386" s="232"/>
      <c r="H386" s="232"/>
      <c r="I386" s="232"/>
      <c r="J386" s="232"/>
      <c r="K386" s="232"/>
      <c r="L386" s="232"/>
      <c r="M386" s="232"/>
      <c r="N386" s="232"/>
      <c r="O386" s="232"/>
      <c r="P386" s="232"/>
      <c r="Q386" s="232"/>
      <c r="R386" s="232"/>
      <c r="S386" s="232"/>
      <c r="T386" s="232"/>
      <c r="U386" s="232"/>
      <c r="V386" s="232"/>
      <c r="W386" s="232"/>
      <c r="X386" s="232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141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>
      <c r="A387" s="229"/>
      <c r="B387" s="230"/>
      <c r="C387" s="263" t="s">
        <v>488</v>
      </c>
      <c r="D387" s="234"/>
      <c r="E387" s="235">
        <v>2.8359999999999999</v>
      </c>
      <c r="F387" s="232"/>
      <c r="G387" s="232"/>
      <c r="H387" s="232"/>
      <c r="I387" s="232"/>
      <c r="J387" s="232"/>
      <c r="K387" s="232"/>
      <c r="L387" s="232"/>
      <c r="M387" s="232"/>
      <c r="N387" s="232"/>
      <c r="O387" s="232"/>
      <c r="P387" s="232"/>
      <c r="Q387" s="232"/>
      <c r="R387" s="232"/>
      <c r="S387" s="232"/>
      <c r="T387" s="232"/>
      <c r="U387" s="232"/>
      <c r="V387" s="232"/>
      <c r="W387" s="232"/>
      <c r="X387" s="232"/>
      <c r="Y387" s="212"/>
      <c r="Z387" s="212"/>
      <c r="AA387" s="212"/>
      <c r="AB387" s="212"/>
      <c r="AC387" s="212"/>
      <c r="AD387" s="212"/>
      <c r="AE387" s="212"/>
      <c r="AF387" s="212"/>
      <c r="AG387" s="212" t="s">
        <v>141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1">
      <c r="A388" s="229"/>
      <c r="B388" s="230"/>
      <c r="C388" s="263" t="s">
        <v>489</v>
      </c>
      <c r="D388" s="234"/>
      <c r="E388" s="235">
        <v>5.7919999999999998</v>
      </c>
      <c r="F388" s="232"/>
      <c r="G388" s="232"/>
      <c r="H388" s="232"/>
      <c r="I388" s="232"/>
      <c r="J388" s="232"/>
      <c r="K388" s="232"/>
      <c r="L388" s="232"/>
      <c r="M388" s="232"/>
      <c r="N388" s="232"/>
      <c r="O388" s="232"/>
      <c r="P388" s="232"/>
      <c r="Q388" s="232"/>
      <c r="R388" s="232"/>
      <c r="S388" s="232"/>
      <c r="T388" s="232"/>
      <c r="U388" s="232"/>
      <c r="V388" s="232"/>
      <c r="W388" s="232"/>
      <c r="X388" s="232"/>
      <c r="Y388" s="212"/>
      <c r="Z388" s="212"/>
      <c r="AA388" s="212"/>
      <c r="AB388" s="212"/>
      <c r="AC388" s="212"/>
      <c r="AD388" s="212"/>
      <c r="AE388" s="212"/>
      <c r="AF388" s="212"/>
      <c r="AG388" s="212" t="s">
        <v>141</v>
      </c>
      <c r="AH388" s="212">
        <v>0</v>
      </c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>
      <c r="A389" s="229"/>
      <c r="B389" s="230"/>
      <c r="C389" s="263" t="s">
        <v>490</v>
      </c>
      <c r="D389" s="234"/>
      <c r="E389" s="235">
        <v>3.448</v>
      </c>
      <c r="F389" s="232"/>
      <c r="G389" s="232"/>
      <c r="H389" s="232"/>
      <c r="I389" s="232"/>
      <c r="J389" s="232"/>
      <c r="K389" s="232"/>
      <c r="L389" s="232"/>
      <c r="M389" s="232"/>
      <c r="N389" s="232"/>
      <c r="O389" s="232"/>
      <c r="P389" s="232"/>
      <c r="Q389" s="232"/>
      <c r="R389" s="232"/>
      <c r="S389" s="232"/>
      <c r="T389" s="232"/>
      <c r="U389" s="232"/>
      <c r="V389" s="232"/>
      <c r="W389" s="232"/>
      <c r="X389" s="232"/>
      <c r="Y389" s="212"/>
      <c r="Z389" s="212"/>
      <c r="AA389" s="212"/>
      <c r="AB389" s="212"/>
      <c r="AC389" s="212"/>
      <c r="AD389" s="212"/>
      <c r="AE389" s="212"/>
      <c r="AF389" s="212"/>
      <c r="AG389" s="212" t="s">
        <v>141</v>
      </c>
      <c r="AH389" s="212">
        <v>0</v>
      </c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>
      <c r="A390" s="229"/>
      <c r="B390" s="230"/>
      <c r="C390" s="263" t="s">
        <v>491</v>
      </c>
      <c r="D390" s="234"/>
      <c r="E390" s="235">
        <v>4.1040000000000001</v>
      </c>
      <c r="F390" s="232"/>
      <c r="G390" s="232"/>
      <c r="H390" s="232"/>
      <c r="I390" s="232"/>
      <c r="J390" s="232"/>
      <c r="K390" s="232"/>
      <c r="L390" s="232"/>
      <c r="M390" s="232"/>
      <c r="N390" s="232"/>
      <c r="O390" s="232"/>
      <c r="P390" s="232"/>
      <c r="Q390" s="232"/>
      <c r="R390" s="232"/>
      <c r="S390" s="232"/>
      <c r="T390" s="232"/>
      <c r="U390" s="232"/>
      <c r="V390" s="232"/>
      <c r="W390" s="232"/>
      <c r="X390" s="232"/>
      <c r="Y390" s="212"/>
      <c r="Z390" s="212"/>
      <c r="AA390" s="212"/>
      <c r="AB390" s="212"/>
      <c r="AC390" s="212"/>
      <c r="AD390" s="212"/>
      <c r="AE390" s="212"/>
      <c r="AF390" s="212"/>
      <c r="AG390" s="212" t="s">
        <v>141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>
      <c r="A391" s="229"/>
      <c r="B391" s="230"/>
      <c r="C391" s="263" t="s">
        <v>492</v>
      </c>
      <c r="D391" s="234"/>
      <c r="E391" s="235">
        <v>4.1040000000000001</v>
      </c>
      <c r="F391" s="232"/>
      <c r="G391" s="232"/>
      <c r="H391" s="232"/>
      <c r="I391" s="232"/>
      <c r="J391" s="232"/>
      <c r="K391" s="232"/>
      <c r="L391" s="232"/>
      <c r="M391" s="232"/>
      <c r="N391" s="232"/>
      <c r="O391" s="232"/>
      <c r="P391" s="232"/>
      <c r="Q391" s="232"/>
      <c r="R391" s="232"/>
      <c r="S391" s="232"/>
      <c r="T391" s="232"/>
      <c r="U391" s="232"/>
      <c r="V391" s="232"/>
      <c r="W391" s="232"/>
      <c r="X391" s="232"/>
      <c r="Y391" s="212"/>
      <c r="Z391" s="212"/>
      <c r="AA391" s="212"/>
      <c r="AB391" s="212"/>
      <c r="AC391" s="212"/>
      <c r="AD391" s="212"/>
      <c r="AE391" s="212"/>
      <c r="AF391" s="212"/>
      <c r="AG391" s="212" t="s">
        <v>141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1">
      <c r="A392" s="229"/>
      <c r="B392" s="230"/>
      <c r="C392" s="263" t="s">
        <v>493</v>
      </c>
      <c r="D392" s="234"/>
      <c r="E392" s="235">
        <v>4.1040000000000001</v>
      </c>
      <c r="F392" s="232"/>
      <c r="G392" s="232"/>
      <c r="H392" s="232"/>
      <c r="I392" s="232"/>
      <c r="J392" s="232"/>
      <c r="K392" s="232"/>
      <c r="L392" s="232"/>
      <c r="M392" s="232"/>
      <c r="N392" s="232"/>
      <c r="O392" s="232"/>
      <c r="P392" s="232"/>
      <c r="Q392" s="232"/>
      <c r="R392" s="232"/>
      <c r="S392" s="232"/>
      <c r="T392" s="232"/>
      <c r="U392" s="232"/>
      <c r="V392" s="232"/>
      <c r="W392" s="232"/>
      <c r="X392" s="232"/>
      <c r="Y392" s="212"/>
      <c r="Z392" s="212"/>
      <c r="AA392" s="212"/>
      <c r="AB392" s="212"/>
      <c r="AC392" s="212"/>
      <c r="AD392" s="212"/>
      <c r="AE392" s="212"/>
      <c r="AF392" s="212"/>
      <c r="AG392" s="212" t="s">
        <v>141</v>
      </c>
      <c r="AH392" s="212">
        <v>0</v>
      </c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>
      <c r="A393" s="229"/>
      <c r="B393" s="230"/>
      <c r="C393" s="263" t="s">
        <v>494</v>
      </c>
      <c r="D393" s="234"/>
      <c r="E393" s="235">
        <v>2.9079999999999999</v>
      </c>
      <c r="F393" s="232"/>
      <c r="G393" s="232"/>
      <c r="H393" s="232"/>
      <c r="I393" s="232"/>
      <c r="J393" s="232"/>
      <c r="K393" s="232"/>
      <c r="L393" s="232"/>
      <c r="M393" s="232"/>
      <c r="N393" s="232"/>
      <c r="O393" s="232"/>
      <c r="P393" s="232"/>
      <c r="Q393" s="232"/>
      <c r="R393" s="232"/>
      <c r="S393" s="232"/>
      <c r="T393" s="232"/>
      <c r="U393" s="232"/>
      <c r="V393" s="232"/>
      <c r="W393" s="232"/>
      <c r="X393" s="232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141</v>
      </c>
      <c r="AH393" s="212">
        <v>0</v>
      </c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>
      <c r="A394" s="229"/>
      <c r="B394" s="230"/>
      <c r="C394" s="263" t="s">
        <v>495</v>
      </c>
      <c r="D394" s="234"/>
      <c r="E394" s="235">
        <v>1.0780000000000001</v>
      </c>
      <c r="F394" s="232"/>
      <c r="G394" s="232"/>
      <c r="H394" s="232"/>
      <c r="I394" s="232"/>
      <c r="J394" s="232"/>
      <c r="K394" s="232"/>
      <c r="L394" s="232"/>
      <c r="M394" s="232"/>
      <c r="N394" s="232"/>
      <c r="O394" s="232"/>
      <c r="P394" s="232"/>
      <c r="Q394" s="232"/>
      <c r="R394" s="232"/>
      <c r="S394" s="232"/>
      <c r="T394" s="232"/>
      <c r="U394" s="232"/>
      <c r="V394" s="232"/>
      <c r="W394" s="232"/>
      <c r="X394" s="232"/>
      <c r="Y394" s="212"/>
      <c r="Z394" s="212"/>
      <c r="AA394" s="212"/>
      <c r="AB394" s="212"/>
      <c r="AC394" s="212"/>
      <c r="AD394" s="212"/>
      <c r="AE394" s="212"/>
      <c r="AF394" s="212"/>
      <c r="AG394" s="212" t="s">
        <v>141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>
      <c r="A395" s="229"/>
      <c r="B395" s="230"/>
      <c r="C395" s="263" t="s">
        <v>496</v>
      </c>
      <c r="D395" s="234"/>
      <c r="E395" s="235">
        <v>1.3640000000000001</v>
      </c>
      <c r="F395" s="232"/>
      <c r="G395" s="232"/>
      <c r="H395" s="232"/>
      <c r="I395" s="232"/>
      <c r="J395" s="232"/>
      <c r="K395" s="232"/>
      <c r="L395" s="232"/>
      <c r="M395" s="232"/>
      <c r="N395" s="232"/>
      <c r="O395" s="232"/>
      <c r="P395" s="232"/>
      <c r="Q395" s="232"/>
      <c r="R395" s="232"/>
      <c r="S395" s="232"/>
      <c r="T395" s="232"/>
      <c r="U395" s="232"/>
      <c r="V395" s="232"/>
      <c r="W395" s="232"/>
      <c r="X395" s="232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141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>
      <c r="A396" s="229"/>
      <c r="B396" s="230"/>
      <c r="C396" s="263" t="s">
        <v>497</v>
      </c>
      <c r="D396" s="234"/>
      <c r="E396" s="235">
        <v>1.514</v>
      </c>
      <c r="F396" s="232"/>
      <c r="G396" s="232"/>
      <c r="H396" s="232"/>
      <c r="I396" s="232"/>
      <c r="J396" s="232"/>
      <c r="K396" s="232"/>
      <c r="L396" s="232"/>
      <c r="M396" s="232"/>
      <c r="N396" s="232"/>
      <c r="O396" s="232"/>
      <c r="P396" s="232"/>
      <c r="Q396" s="232"/>
      <c r="R396" s="232"/>
      <c r="S396" s="232"/>
      <c r="T396" s="232"/>
      <c r="U396" s="232"/>
      <c r="V396" s="232"/>
      <c r="W396" s="232"/>
      <c r="X396" s="232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141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>
      <c r="A397" s="243">
        <v>87</v>
      </c>
      <c r="B397" s="244" t="s">
        <v>498</v>
      </c>
      <c r="C397" s="262" t="s">
        <v>499</v>
      </c>
      <c r="D397" s="245" t="s">
        <v>151</v>
      </c>
      <c r="E397" s="246">
        <v>204.477</v>
      </c>
      <c r="F397" s="247"/>
      <c r="G397" s="248">
        <f>ROUND(E397*F397,2)</f>
        <v>0</v>
      </c>
      <c r="H397" s="247"/>
      <c r="I397" s="248">
        <f>ROUND(E397*H397,2)</f>
        <v>0</v>
      </c>
      <c r="J397" s="247"/>
      <c r="K397" s="248">
        <f>ROUND(E397*J397,2)</f>
        <v>0</v>
      </c>
      <c r="L397" s="248">
        <v>21</v>
      </c>
      <c r="M397" s="248">
        <f>G397*(1+L397/100)</f>
        <v>0</v>
      </c>
      <c r="N397" s="248">
        <v>3.3999999999999998E-3</v>
      </c>
      <c r="O397" s="248">
        <f>ROUND(E397*N397,2)</f>
        <v>0.7</v>
      </c>
      <c r="P397" s="248">
        <v>0</v>
      </c>
      <c r="Q397" s="248">
        <f>ROUND(E397*P397,2)</f>
        <v>0</v>
      </c>
      <c r="R397" s="248" t="s">
        <v>358</v>
      </c>
      <c r="S397" s="248" t="s">
        <v>137</v>
      </c>
      <c r="T397" s="249" t="s">
        <v>137</v>
      </c>
      <c r="U397" s="232">
        <v>0</v>
      </c>
      <c r="V397" s="232">
        <f>ROUND(E397*U397,2)</f>
        <v>0</v>
      </c>
      <c r="W397" s="232"/>
      <c r="X397" s="232" t="s">
        <v>359</v>
      </c>
      <c r="Y397" s="212"/>
      <c r="Z397" s="212"/>
      <c r="AA397" s="212"/>
      <c r="AB397" s="212"/>
      <c r="AC397" s="212"/>
      <c r="AD397" s="212"/>
      <c r="AE397" s="212"/>
      <c r="AF397" s="212"/>
      <c r="AG397" s="212" t="s">
        <v>360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>
      <c r="A398" s="229"/>
      <c r="B398" s="230"/>
      <c r="C398" s="263" t="s">
        <v>456</v>
      </c>
      <c r="D398" s="234"/>
      <c r="E398" s="235"/>
      <c r="F398" s="232"/>
      <c r="G398" s="232"/>
      <c r="H398" s="232"/>
      <c r="I398" s="232"/>
      <c r="J398" s="232"/>
      <c r="K398" s="232"/>
      <c r="L398" s="232"/>
      <c r="M398" s="232"/>
      <c r="N398" s="232"/>
      <c r="O398" s="232"/>
      <c r="P398" s="232"/>
      <c r="Q398" s="232"/>
      <c r="R398" s="232"/>
      <c r="S398" s="232"/>
      <c r="T398" s="232"/>
      <c r="U398" s="232"/>
      <c r="V398" s="232"/>
      <c r="W398" s="232"/>
      <c r="X398" s="232"/>
      <c r="Y398" s="212"/>
      <c r="Z398" s="212"/>
      <c r="AA398" s="212"/>
      <c r="AB398" s="212"/>
      <c r="AC398" s="212"/>
      <c r="AD398" s="212"/>
      <c r="AE398" s="212"/>
      <c r="AF398" s="212"/>
      <c r="AG398" s="212" t="s">
        <v>141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1">
      <c r="A399" s="229"/>
      <c r="B399" s="230"/>
      <c r="C399" s="263" t="s">
        <v>500</v>
      </c>
      <c r="D399" s="234"/>
      <c r="E399" s="235">
        <v>12.7575</v>
      </c>
      <c r="F399" s="232"/>
      <c r="G399" s="232"/>
      <c r="H399" s="232"/>
      <c r="I399" s="232"/>
      <c r="J399" s="232"/>
      <c r="K399" s="232"/>
      <c r="L399" s="232"/>
      <c r="M399" s="232"/>
      <c r="N399" s="232"/>
      <c r="O399" s="232"/>
      <c r="P399" s="232"/>
      <c r="Q399" s="232"/>
      <c r="R399" s="232"/>
      <c r="S399" s="232"/>
      <c r="T399" s="232"/>
      <c r="U399" s="232"/>
      <c r="V399" s="232"/>
      <c r="W399" s="232"/>
      <c r="X399" s="232"/>
      <c r="Y399" s="212"/>
      <c r="Z399" s="212"/>
      <c r="AA399" s="212"/>
      <c r="AB399" s="212"/>
      <c r="AC399" s="212"/>
      <c r="AD399" s="212"/>
      <c r="AE399" s="212"/>
      <c r="AF399" s="212"/>
      <c r="AG399" s="212" t="s">
        <v>141</v>
      </c>
      <c r="AH399" s="212">
        <v>0</v>
      </c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>
      <c r="A400" s="229"/>
      <c r="B400" s="230"/>
      <c r="C400" s="263" t="s">
        <v>501</v>
      </c>
      <c r="D400" s="234"/>
      <c r="E400" s="235">
        <v>12.7575</v>
      </c>
      <c r="F400" s="232"/>
      <c r="G400" s="232"/>
      <c r="H400" s="232"/>
      <c r="I400" s="232"/>
      <c r="J400" s="232"/>
      <c r="K400" s="232"/>
      <c r="L400" s="232"/>
      <c r="M400" s="232"/>
      <c r="N400" s="232"/>
      <c r="O400" s="232"/>
      <c r="P400" s="232"/>
      <c r="Q400" s="232"/>
      <c r="R400" s="232"/>
      <c r="S400" s="232"/>
      <c r="T400" s="232"/>
      <c r="U400" s="232"/>
      <c r="V400" s="232"/>
      <c r="W400" s="232"/>
      <c r="X400" s="232"/>
      <c r="Y400" s="212"/>
      <c r="Z400" s="212"/>
      <c r="AA400" s="212"/>
      <c r="AB400" s="212"/>
      <c r="AC400" s="212"/>
      <c r="AD400" s="212"/>
      <c r="AE400" s="212"/>
      <c r="AF400" s="212"/>
      <c r="AG400" s="212" t="s">
        <v>141</v>
      </c>
      <c r="AH400" s="212">
        <v>0</v>
      </c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>
      <c r="A401" s="229"/>
      <c r="B401" s="230"/>
      <c r="C401" s="263" t="s">
        <v>502</v>
      </c>
      <c r="D401" s="234"/>
      <c r="E401" s="235">
        <v>14.888999999999999</v>
      </c>
      <c r="F401" s="232"/>
      <c r="G401" s="232"/>
      <c r="H401" s="232"/>
      <c r="I401" s="232"/>
      <c r="J401" s="232"/>
      <c r="K401" s="232"/>
      <c r="L401" s="232"/>
      <c r="M401" s="232"/>
      <c r="N401" s="232"/>
      <c r="O401" s="232"/>
      <c r="P401" s="232"/>
      <c r="Q401" s="232"/>
      <c r="R401" s="232"/>
      <c r="S401" s="232"/>
      <c r="T401" s="232"/>
      <c r="U401" s="232"/>
      <c r="V401" s="232"/>
      <c r="W401" s="232"/>
      <c r="X401" s="232"/>
      <c r="Y401" s="212"/>
      <c r="Z401" s="212"/>
      <c r="AA401" s="212"/>
      <c r="AB401" s="212"/>
      <c r="AC401" s="212"/>
      <c r="AD401" s="212"/>
      <c r="AE401" s="212"/>
      <c r="AF401" s="212"/>
      <c r="AG401" s="212" t="s">
        <v>141</v>
      </c>
      <c r="AH401" s="212">
        <v>0</v>
      </c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>
      <c r="A402" s="229"/>
      <c r="B402" s="230"/>
      <c r="C402" s="263" t="s">
        <v>503</v>
      </c>
      <c r="D402" s="234"/>
      <c r="E402" s="235">
        <v>14.888999999999999</v>
      </c>
      <c r="F402" s="232"/>
      <c r="G402" s="232"/>
      <c r="H402" s="232"/>
      <c r="I402" s="232"/>
      <c r="J402" s="232"/>
      <c r="K402" s="232"/>
      <c r="L402" s="232"/>
      <c r="M402" s="232"/>
      <c r="N402" s="232"/>
      <c r="O402" s="232"/>
      <c r="P402" s="232"/>
      <c r="Q402" s="232"/>
      <c r="R402" s="232"/>
      <c r="S402" s="232"/>
      <c r="T402" s="232"/>
      <c r="U402" s="232"/>
      <c r="V402" s="232"/>
      <c r="W402" s="232"/>
      <c r="X402" s="232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141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outlineLevel="1">
      <c r="A403" s="229"/>
      <c r="B403" s="230"/>
      <c r="C403" s="263" t="s">
        <v>504</v>
      </c>
      <c r="D403" s="234"/>
      <c r="E403" s="235">
        <v>30.408000000000001</v>
      </c>
      <c r="F403" s="232"/>
      <c r="G403" s="232"/>
      <c r="H403" s="232"/>
      <c r="I403" s="232"/>
      <c r="J403" s="232"/>
      <c r="K403" s="232"/>
      <c r="L403" s="232"/>
      <c r="M403" s="232"/>
      <c r="N403" s="232"/>
      <c r="O403" s="232"/>
      <c r="P403" s="232"/>
      <c r="Q403" s="232"/>
      <c r="R403" s="232"/>
      <c r="S403" s="232"/>
      <c r="T403" s="232"/>
      <c r="U403" s="232"/>
      <c r="V403" s="232"/>
      <c r="W403" s="232"/>
      <c r="X403" s="232"/>
      <c r="Y403" s="212"/>
      <c r="Z403" s="212"/>
      <c r="AA403" s="212"/>
      <c r="AB403" s="212"/>
      <c r="AC403" s="212"/>
      <c r="AD403" s="212"/>
      <c r="AE403" s="212"/>
      <c r="AF403" s="212"/>
      <c r="AG403" s="212" t="s">
        <v>141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>
      <c r="A404" s="229"/>
      <c r="B404" s="230"/>
      <c r="C404" s="263" t="s">
        <v>505</v>
      </c>
      <c r="D404" s="234"/>
      <c r="E404" s="235">
        <v>18.102</v>
      </c>
      <c r="F404" s="232"/>
      <c r="G404" s="232"/>
      <c r="H404" s="232"/>
      <c r="I404" s="232"/>
      <c r="J404" s="232"/>
      <c r="K404" s="232"/>
      <c r="L404" s="232"/>
      <c r="M404" s="232"/>
      <c r="N404" s="232"/>
      <c r="O404" s="232"/>
      <c r="P404" s="232"/>
      <c r="Q404" s="232"/>
      <c r="R404" s="232"/>
      <c r="S404" s="232"/>
      <c r="T404" s="232"/>
      <c r="U404" s="232"/>
      <c r="V404" s="232"/>
      <c r="W404" s="232"/>
      <c r="X404" s="232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141</v>
      </c>
      <c r="AH404" s="212">
        <v>0</v>
      </c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>
      <c r="A405" s="229"/>
      <c r="B405" s="230"/>
      <c r="C405" s="263" t="s">
        <v>470</v>
      </c>
      <c r="D405" s="234"/>
      <c r="E405" s="235">
        <v>21.545999999999999</v>
      </c>
      <c r="F405" s="232"/>
      <c r="G405" s="232"/>
      <c r="H405" s="232"/>
      <c r="I405" s="232"/>
      <c r="J405" s="232"/>
      <c r="K405" s="232"/>
      <c r="L405" s="232"/>
      <c r="M405" s="232"/>
      <c r="N405" s="232"/>
      <c r="O405" s="232"/>
      <c r="P405" s="232"/>
      <c r="Q405" s="232"/>
      <c r="R405" s="232"/>
      <c r="S405" s="232"/>
      <c r="T405" s="232"/>
      <c r="U405" s="232"/>
      <c r="V405" s="232"/>
      <c r="W405" s="232"/>
      <c r="X405" s="232"/>
      <c r="Y405" s="212"/>
      <c r="Z405" s="212"/>
      <c r="AA405" s="212"/>
      <c r="AB405" s="212"/>
      <c r="AC405" s="212"/>
      <c r="AD405" s="212"/>
      <c r="AE405" s="212"/>
      <c r="AF405" s="212"/>
      <c r="AG405" s="212" t="s">
        <v>141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>
      <c r="A406" s="229"/>
      <c r="B406" s="230"/>
      <c r="C406" s="263" t="s">
        <v>471</v>
      </c>
      <c r="D406" s="234"/>
      <c r="E406" s="235">
        <v>21.545999999999999</v>
      </c>
      <c r="F406" s="232"/>
      <c r="G406" s="232"/>
      <c r="H406" s="232"/>
      <c r="I406" s="232"/>
      <c r="J406" s="232"/>
      <c r="K406" s="232"/>
      <c r="L406" s="232"/>
      <c r="M406" s="232"/>
      <c r="N406" s="232"/>
      <c r="O406" s="232"/>
      <c r="P406" s="232"/>
      <c r="Q406" s="232"/>
      <c r="R406" s="232"/>
      <c r="S406" s="232"/>
      <c r="T406" s="232"/>
      <c r="U406" s="232"/>
      <c r="V406" s="232"/>
      <c r="W406" s="232"/>
      <c r="X406" s="232"/>
      <c r="Y406" s="212"/>
      <c r="Z406" s="212"/>
      <c r="AA406" s="212"/>
      <c r="AB406" s="212"/>
      <c r="AC406" s="212"/>
      <c r="AD406" s="212"/>
      <c r="AE406" s="212"/>
      <c r="AF406" s="212"/>
      <c r="AG406" s="212" t="s">
        <v>141</v>
      </c>
      <c r="AH406" s="212">
        <v>0</v>
      </c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>
      <c r="A407" s="229"/>
      <c r="B407" s="230"/>
      <c r="C407" s="263" t="s">
        <v>472</v>
      </c>
      <c r="D407" s="234"/>
      <c r="E407" s="235">
        <v>21.545999999999999</v>
      </c>
      <c r="F407" s="232"/>
      <c r="G407" s="232"/>
      <c r="H407" s="232"/>
      <c r="I407" s="232"/>
      <c r="J407" s="232"/>
      <c r="K407" s="232"/>
      <c r="L407" s="232"/>
      <c r="M407" s="232"/>
      <c r="N407" s="232"/>
      <c r="O407" s="232"/>
      <c r="P407" s="232"/>
      <c r="Q407" s="232"/>
      <c r="R407" s="232"/>
      <c r="S407" s="232"/>
      <c r="T407" s="232"/>
      <c r="U407" s="232"/>
      <c r="V407" s="232"/>
      <c r="W407" s="232"/>
      <c r="X407" s="232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141</v>
      </c>
      <c r="AH407" s="212">
        <v>0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>
      <c r="A408" s="229"/>
      <c r="B408" s="230"/>
      <c r="C408" s="263" t="s">
        <v>473</v>
      </c>
      <c r="D408" s="234"/>
      <c r="E408" s="235">
        <v>15.266999999999999</v>
      </c>
      <c r="F408" s="232"/>
      <c r="G408" s="232"/>
      <c r="H408" s="232"/>
      <c r="I408" s="232"/>
      <c r="J408" s="232"/>
      <c r="K408" s="232"/>
      <c r="L408" s="232"/>
      <c r="M408" s="232"/>
      <c r="N408" s="232"/>
      <c r="O408" s="232"/>
      <c r="P408" s="232"/>
      <c r="Q408" s="232"/>
      <c r="R408" s="232"/>
      <c r="S408" s="232"/>
      <c r="T408" s="232"/>
      <c r="U408" s="232"/>
      <c r="V408" s="232"/>
      <c r="W408" s="232"/>
      <c r="X408" s="232"/>
      <c r="Y408" s="212"/>
      <c r="Z408" s="212"/>
      <c r="AA408" s="212"/>
      <c r="AB408" s="212"/>
      <c r="AC408" s="212"/>
      <c r="AD408" s="212"/>
      <c r="AE408" s="212"/>
      <c r="AF408" s="212"/>
      <c r="AG408" s="212" t="s">
        <v>141</v>
      </c>
      <c r="AH408" s="212">
        <v>0</v>
      </c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>
      <c r="A409" s="229"/>
      <c r="B409" s="230"/>
      <c r="C409" s="263" t="s">
        <v>474</v>
      </c>
      <c r="D409" s="234"/>
      <c r="E409" s="235">
        <v>5.6595000000000004</v>
      </c>
      <c r="F409" s="232"/>
      <c r="G409" s="232"/>
      <c r="H409" s="232"/>
      <c r="I409" s="232"/>
      <c r="J409" s="232"/>
      <c r="K409" s="232"/>
      <c r="L409" s="232"/>
      <c r="M409" s="232"/>
      <c r="N409" s="232"/>
      <c r="O409" s="232"/>
      <c r="P409" s="232"/>
      <c r="Q409" s="232"/>
      <c r="R409" s="232"/>
      <c r="S409" s="232"/>
      <c r="T409" s="232"/>
      <c r="U409" s="232"/>
      <c r="V409" s="232"/>
      <c r="W409" s="232"/>
      <c r="X409" s="232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141</v>
      </c>
      <c r="AH409" s="212">
        <v>0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>
      <c r="A410" s="229"/>
      <c r="B410" s="230"/>
      <c r="C410" s="263" t="s">
        <v>475</v>
      </c>
      <c r="D410" s="234"/>
      <c r="E410" s="235">
        <v>7.1609999999999996</v>
      </c>
      <c r="F410" s="232"/>
      <c r="G410" s="232"/>
      <c r="H410" s="232"/>
      <c r="I410" s="232"/>
      <c r="J410" s="232"/>
      <c r="K410" s="232"/>
      <c r="L410" s="232"/>
      <c r="M410" s="232"/>
      <c r="N410" s="232"/>
      <c r="O410" s="232"/>
      <c r="P410" s="232"/>
      <c r="Q410" s="232"/>
      <c r="R410" s="232"/>
      <c r="S410" s="232"/>
      <c r="T410" s="232"/>
      <c r="U410" s="232"/>
      <c r="V410" s="232"/>
      <c r="W410" s="232"/>
      <c r="X410" s="232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141</v>
      </c>
      <c r="AH410" s="212">
        <v>0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>
      <c r="A411" s="229"/>
      <c r="B411" s="230"/>
      <c r="C411" s="263" t="s">
        <v>476</v>
      </c>
      <c r="D411" s="234"/>
      <c r="E411" s="235">
        <v>7.9485000000000001</v>
      </c>
      <c r="F411" s="232"/>
      <c r="G411" s="232"/>
      <c r="H411" s="232"/>
      <c r="I411" s="232"/>
      <c r="J411" s="232"/>
      <c r="K411" s="232"/>
      <c r="L411" s="232"/>
      <c r="M411" s="232"/>
      <c r="N411" s="232"/>
      <c r="O411" s="232"/>
      <c r="P411" s="232"/>
      <c r="Q411" s="232"/>
      <c r="R411" s="232"/>
      <c r="S411" s="232"/>
      <c r="T411" s="232"/>
      <c r="U411" s="232"/>
      <c r="V411" s="232"/>
      <c r="W411" s="232"/>
      <c r="X411" s="232"/>
      <c r="Y411" s="212"/>
      <c r="Z411" s="212"/>
      <c r="AA411" s="212"/>
      <c r="AB411" s="212"/>
      <c r="AC411" s="212"/>
      <c r="AD411" s="212"/>
      <c r="AE411" s="212"/>
      <c r="AF411" s="212"/>
      <c r="AG411" s="212" t="s">
        <v>141</v>
      </c>
      <c r="AH411" s="212">
        <v>0</v>
      </c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>
      <c r="A412" s="243">
        <v>88</v>
      </c>
      <c r="B412" s="244" t="s">
        <v>506</v>
      </c>
      <c r="C412" s="262" t="s">
        <v>507</v>
      </c>
      <c r="D412" s="245" t="s">
        <v>484</v>
      </c>
      <c r="E412" s="246">
        <v>1363.18</v>
      </c>
      <c r="F412" s="247"/>
      <c r="G412" s="248">
        <f>ROUND(E412*F412,2)</f>
        <v>0</v>
      </c>
      <c r="H412" s="247"/>
      <c r="I412" s="248">
        <f>ROUND(E412*H412,2)</f>
        <v>0</v>
      </c>
      <c r="J412" s="247"/>
      <c r="K412" s="248">
        <f>ROUND(E412*J412,2)</f>
        <v>0</v>
      </c>
      <c r="L412" s="248">
        <v>21</v>
      </c>
      <c r="M412" s="248">
        <f>G412*(1+L412/100)</f>
        <v>0</v>
      </c>
      <c r="N412" s="248">
        <v>1E-3</v>
      </c>
      <c r="O412" s="248">
        <f>ROUND(E412*N412,2)</f>
        <v>1.36</v>
      </c>
      <c r="P412" s="248">
        <v>0</v>
      </c>
      <c r="Q412" s="248">
        <f>ROUND(E412*P412,2)</f>
        <v>0</v>
      </c>
      <c r="R412" s="248" t="s">
        <v>358</v>
      </c>
      <c r="S412" s="248" t="s">
        <v>137</v>
      </c>
      <c r="T412" s="249" t="s">
        <v>137</v>
      </c>
      <c r="U412" s="232">
        <v>0</v>
      </c>
      <c r="V412" s="232">
        <f>ROUND(E412*U412,2)</f>
        <v>0</v>
      </c>
      <c r="W412" s="232"/>
      <c r="X412" s="232" t="s">
        <v>359</v>
      </c>
      <c r="Y412" s="212"/>
      <c r="Z412" s="212"/>
      <c r="AA412" s="212"/>
      <c r="AB412" s="212"/>
      <c r="AC412" s="212"/>
      <c r="AD412" s="212"/>
      <c r="AE412" s="212"/>
      <c r="AF412" s="212"/>
      <c r="AG412" s="212" t="s">
        <v>360</v>
      </c>
      <c r="AH412" s="212"/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>
      <c r="A413" s="229"/>
      <c r="B413" s="230"/>
      <c r="C413" s="263" t="s">
        <v>456</v>
      </c>
      <c r="D413" s="234"/>
      <c r="E413" s="235"/>
      <c r="F413" s="232"/>
      <c r="G413" s="232"/>
      <c r="H413" s="232"/>
      <c r="I413" s="232"/>
      <c r="J413" s="232"/>
      <c r="K413" s="232"/>
      <c r="L413" s="232"/>
      <c r="M413" s="232"/>
      <c r="N413" s="232"/>
      <c r="O413" s="232"/>
      <c r="P413" s="232"/>
      <c r="Q413" s="232"/>
      <c r="R413" s="232"/>
      <c r="S413" s="232"/>
      <c r="T413" s="232"/>
      <c r="U413" s="232"/>
      <c r="V413" s="232"/>
      <c r="W413" s="232"/>
      <c r="X413" s="232"/>
      <c r="Y413" s="212"/>
      <c r="Z413" s="212"/>
      <c r="AA413" s="212"/>
      <c r="AB413" s="212"/>
      <c r="AC413" s="212"/>
      <c r="AD413" s="212"/>
      <c r="AE413" s="212"/>
      <c r="AF413" s="212"/>
      <c r="AG413" s="212" t="s">
        <v>141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>
      <c r="A414" s="229"/>
      <c r="B414" s="230"/>
      <c r="C414" s="263" t="s">
        <v>508</v>
      </c>
      <c r="D414" s="234"/>
      <c r="E414" s="235">
        <v>85.05</v>
      </c>
      <c r="F414" s="232"/>
      <c r="G414" s="232"/>
      <c r="H414" s="232"/>
      <c r="I414" s="232"/>
      <c r="J414" s="232"/>
      <c r="K414" s="232"/>
      <c r="L414" s="232"/>
      <c r="M414" s="232"/>
      <c r="N414" s="232"/>
      <c r="O414" s="232"/>
      <c r="P414" s="232"/>
      <c r="Q414" s="232"/>
      <c r="R414" s="232"/>
      <c r="S414" s="232"/>
      <c r="T414" s="232"/>
      <c r="U414" s="232"/>
      <c r="V414" s="232"/>
      <c r="W414" s="232"/>
      <c r="X414" s="232"/>
      <c r="Y414" s="212"/>
      <c r="Z414" s="212"/>
      <c r="AA414" s="212"/>
      <c r="AB414" s="212"/>
      <c r="AC414" s="212"/>
      <c r="AD414" s="212"/>
      <c r="AE414" s="212"/>
      <c r="AF414" s="212"/>
      <c r="AG414" s="212" t="s">
        <v>141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>
      <c r="A415" s="229"/>
      <c r="B415" s="230"/>
      <c r="C415" s="263" t="s">
        <v>509</v>
      </c>
      <c r="D415" s="234"/>
      <c r="E415" s="235">
        <v>85.05</v>
      </c>
      <c r="F415" s="232"/>
      <c r="G415" s="232"/>
      <c r="H415" s="232"/>
      <c r="I415" s="232"/>
      <c r="J415" s="232"/>
      <c r="K415" s="232"/>
      <c r="L415" s="232"/>
      <c r="M415" s="232"/>
      <c r="N415" s="232"/>
      <c r="O415" s="232"/>
      <c r="P415" s="232"/>
      <c r="Q415" s="232"/>
      <c r="R415" s="232"/>
      <c r="S415" s="232"/>
      <c r="T415" s="232"/>
      <c r="U415" s="232"/>
      <c r="V415" s="232"/>
      <c r="W415" s="232"/>
      <c r="X415" s="232"/>
      <c r="Y415" s="212"/>
      <c r="Z415" s="212"/>
      <c r="AA415" s="212"/>
      <c r="AB415" s="212"/>
      <c r="AC415" s="212"/>
      <c r="AD415" s="212"/>
      <c r="AE415" s="212"/>
      <c r="AF415" s="212"/>
      <c r="AG415" s="212" t="s">
        <v>141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>
      <c r="A416" s="229"/>
      <c r="B416" s="230"/>
      <c r="C416" s="263" t="s">
        <v>510</v>
      </c>
      <c r="D416" s="234"/>
      <c r="E416" s="235">
        <v>99.26</v>
      </c>
      <c r="F416" s="232"/>
      <c r="G416" s="232"/>
      <c r="H416" s="232"/>
      <c r="I416" s="232"/>
      <c r="J416" s="232"/>
      <c r="K416" s="232"/>
      <c r="L416" s="232"/>
      <c r="M416" s="232"/>
      <c r="N416" s="232"/>
      <c r="O416" s="232"/>
      <c r="P416" s="232"/>
      <c r="Q416" s="232"/>
      <c r="R416" s="232"/>
      <c r="S416" s="232"/>
      <c r="T416" s="232"/>
      <c r="U416" s="232"/>
      <c r="V416" s="232"/>
      <c r="W416" s="232"/>
      <c r="X416" s="232"/>
      <c r="Y416" s="212"/>
      <c r="Z416" s="212"/>
      <c r="AA416" s="212"/>
      <c r="AB416" s="212"/>
      <c r="AC416" s="212"/>
      <c r="AD416" s="212"/>
      <c r="AE416" s="212"/>
      <c r="AF416" s="212"/>
      <c r="AG416" s="212" t="s">
        <v>141</v>
      </c>
      <c r="AH416" s="212">
        <v>0</v>
      </c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>
      <c r="A417" s="229"/>
      <c r="B417" s="230"/>
      <c r="C417" s="263" t="s">
        <v>511</v>
      </c>
      <c r="D417" s="234"/>
      <c r="E417" s="235">
        <v>99.26</v>
      </c>
      <c r="F417" s="232"/>
      <c r="G417" s="232"/>
      <c r="H417" s="232"/>
      <c r="I417" s="232"/>
      <c r="J417" s="232"/>
      <c r="K417" s="232"/>
      <c r="L417" s="232"/>
      <c r="M417" s="232"/>
      <c r="N417" s="232"/>
      <c r="O417" s="232"/>
      <c r="P417" s="232"/>
      <c r="Q417" s="232"/>
      <c r="R417" s="232"/>
      <c r="S417" s="232"/>
      <c r="T417" s="232"/>
      <c r="U417" s="232"/>
      <c r="V417" s="232"/>
      <c r="W417" s="232"/>
      <c r="X417" s="232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141</v>
      </c>
      <c r="AH417" s="212">
        <v>0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>
      <c r="A418" s="229"/>
      <c r="B418" s="230"/>
      <c r="C418" s="263" t="s">
        <v>512</v>
      </c>
      <c r="D418" s="234"/>
      <c r="E418" s="235">
        <v>202.72</v>
      </c>
      <c r="F418" s="232"/>
      <c r="G418" s="232"/>
      <c r="H418" s="232"/>
      <c r="I418" s="232"/>
      <c r="J418" s="232"/>
      <c r="K418" s="232"/>
      <c r="L418" s="232"/>
      <c r="M418" s="232"/>
      <c r="N418" s="232"/>
      <c r="O418" s="232"/>
      <c r="P418" s="232"/>
      <c r="Q418" s="232"/>
      <c r="R418" s="232"/>
      <c r="S418" s="232"/>
      <c r="T418" s="232"/>
      <c r="U418" s="232"/>
      <c r="V418" s="232"/>
      <c r="W418" s="232"/>
      <c r="X418" s="232"/>
      <c r="Y418" s="212"/>
      <c r="Z418" s="212"/>
      <c r="AA418" s="212"/>
      <c r="AB418" s="212"/>
      <c r="AC418" s="212"/>
      <c r="AD418" s="212"/>
      <c r="AE418" s="212"/>
      <c r="AF418" s="212"/>
      <c r="AG418" s="212" t="s">
        <v>141</v>
      </c>
      <c r="AH418" s="212">
        <v>0</v>
      </c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>
      <c r="A419" s="229"/>
      <c r="B419" s="230"/>
      <c r="C419" s="263" t="s">
        <v>513</v>
      </c>
      <c r="D419" s="234"/>
      <c r="E419" s="235">
        <v>120.68</v>
      </c>
      <c r="F419" s="232"/>
      <c r="G419" s="232"/>
      <c r="H419" s="232"/>
      <c r="I419" s="232"/>
      <c r="J419" s="232"/>
      <c r="K419" s="232"/>
      <c r="L419" s="232"/>
      <c r="M419" s="232"/>
      <c r="N419" s="232"/>
      <c r="O419" s="232"/>
      <c r="P419" s="232"/>
      <c r="Q419" s="232"/>
      <c r="R419" s="232"/>
      <c r="S419" s="232"/>
      <c r="T419" s="232"/>
      <c r="U419" s="232"/>
      <c r="V419" s="232"/>
      <c r="W419" s="232"/>
      <c r="X419" s="232"/>
      <c r="Y419" s="212"/>
      <c r="Z419" s="212"/>
      <c r="AA419" s="212"/>
      <c r="AB419" s="212"/>
      <c r="AC419" s="212"/>
      <c r="AD419" s="212"/>
      <c r="AE419" s="212"/>
      <c r="AF419" s="212"/>
      <c r="AG419" s="212" t="s">
        <v>141</v>
      </c>
      <c r="AH419" s="212">
        <v>0</v>
      </c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>
      <c r="A420" s="229"/>
      <c r="B420" s="230"/>
      <c r="C420" s="263" t="s">
        <v>514</v>
      </c>
      <c r="D420" s="234"/>
      <c r="E420" s="235">
        <v>143.63999999999999</v>
      </c>
      <c r="F420" s="232"/>
      <c r="G420" s="232"/>
      <c r="H420" s="232"/>
      <c r="I420" s="232"/>
      <c r="J420" s="232"/>
      <c r="K420" s="232"/>
      <c r="L420" s="232"/>
      <c r="M420" s="232"/>
      <c r="N420" s="232"/>
      <c r="O420" s="232"/>
      <c r="P420" s="232"/>
      <c r="Q420" s="232"/>
      <c r="R420" s="232"/>
      <c r="S420" s="232"/>
      <c r="T420" s="232"/>
      <c r="U420" s="232"/>
      <c r="V420" s="232"/>
      <c r="W420" s="232"/>
      <c r="X420" s="232"/>
      <c r="Y420" s="212"/>
      <c r="Z420" s="212"/>
      <c r="AA420" s="212"/>
      <c r="AB420" s="212"/>
      <c r="AC420" s="212"/>
      <c r="AD420" s="212"/>
      <c r="AE420" s="212"/>
      <c r="AF420" s="212"/>
      <c r="AG420" s="212" t="s">
        <v>141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>
      <c r="A421" s="229"/>
      <c r="B421" s="230"/>
      <c r="C421" s="263" t="s">
        <v>515</v>
      </c>
      <c r="D421" s="234"/>
      <c r="E421" s="235">
        <v>143.63999999999999</v>
      </c>
      <c r="F421" s="232"/>
      <c r="G421" s="232"/>
      <c r="H421" s="232"/>
      <c r="I421" s="232"/>
      <c r="J421" s="232"/>
      <c r="K421" s="232"/>
      <c r="L421" s="232"/>
      <c r="M421" s="232"/>
      <c r="N421" s="232"/>
      <c r="O421" s="232"/>
      <c r="P421" s="232"/>
      <c r="Q421" s="232"/>
      <c r="R421" s="232"/>
      <c r="S421" s="232"/>
      <c r="T421" s="232"/>
      <c r="U421" s="232"/>
      <c r="V421" s="232"/>
      <c r="W421" s="232"/>
      <c r="X421" s="232"/>
      <c r="Y421" s="212"/>
      <c r="Z421" s="212"/>
      <c r="AA421" s="212"/>
      <c r="AB421" s="212"/>
      <c r="AC421" s="212"/>
      <c r="AD421" s="212"/>
      <c r="AE421" s="212"/>
      <c r="AF421" s="212"/>
      <c r="AG421" s="212" t="s">
        <v>141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>
      <c r="A422" s="229"/>
      <c r="B422" s="230"/>
      <c r="C422" s="263" t="s">
        <v>516</v>
      </c>
      <c r="D422" s="234"/>
      <c r="E422" s="235">
        <v>143.63999999999999</v>
      </c>
      <c r="F422" s="232"/>
      <c r="G422" s="232"/>
      <c r="H422" s="232"/>
      <c r="I422" s="232"/>
      <c r="J422" s="232"/>
      <c r="K422" s="232"/>
      <c r="L422" s="232"/>
      <c r="M422" s="232"/>
      <c r="N422" s="232"/>
      <c r="O422" s="232"/>
      <c r="P422" s="232"/>
      <c r="Q422" s="232"/>
      <c r="R422" s="232"/>
      <c r="S422" s="232"/>
      <c r="T422" s="232"/>
      <c r="U422" s="232"/>
      <c r="V422" s="232"/>
      <c r="W422" s="232"/>
      <c r="X422" s="232"/>
      <c r="Y422" s="212"/>
      <c r="Z422" s="212"/>
      <c r="AA422" s="212"/>
      <c r="AB422" s="212"/>
      <c r="AC422" s="212"/>
      <c r="AD422" s="212"/>
      <c r="AE422" s="212"/>
      <c r="AF422" s="212"/>
      <c r="AG422" s="212" t="s">
        <v>141</v>
      </c>
      <c r="AH422" s="212">
        <v>0</v>
      </c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>
      <c r="A423" s="229"/>
      <c r="B423" s="230"/>
      <c r="C423" s="263" t="s">
        <v>517</v>
      </c>
      <c r="D423" s="234"/>
      <c r="E423" s="235">
        <v>101.78</v>
      </c>
      <c r="F423" s="232"/>
      <c r="G423" s="232"/>
      <c r="H423" s="232"/>
      <c r="I423" s="232"/>
      <c r="J423" s="232"/>
      <c r="K423" s="232"/>
      <c r="L423" s="232"/>
      <c r="M423" s="232"/>
      <c r="N423" s="232"/>
      <c r="O423" s="232"/>
      <c r="P423" s="232"/>
      <c r="Q423" s="232"/>
      <c r="R423" s="232"/>
      <c r="S423" s="232"/>
      <c r="T423" s="232"/>
      <c r="U423" s="232"/>
      <c r="V423" s="232"/>
      <c r="W423" s="232"/>
      <c r="X423" s="232"/>
      <c r="Y423" s="212"/>
      <c r="Z423" s="212"/>
      <c r="AA423" s="212"/>
      <c r="AB423" s="212"/>
      <c r="AC423" s="212"/>
      <c r="AD423" s="212"/>
      <c r="AE423" s="212"/>
      <c r="AF423" s="212"/>
      <c r="AG423" s="212" t="s">
        <v>141</v>
      </c>
      <c r="AH423" s="212">
        <v>0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>
      <c r="A424" s="229"/>
      <c r="B424" s="230"/>
      <c r="C424" s="263" t="s">
        <v>518</v>
      </c>
      <c r="D424" s="234"/>
      <c r="E424" s="235">
        <v>37.729999999999997</v>
      </c>
      <c r="F424" s="232"/>
      <c r="G424" s="232"/>
      <c r="H424" s="232"/>
      <c r="I424" s="232"/>
      <c r="J424" s="232"/>
      <c r="K424" s="232"/>
      <c r="L424" s="232"/>
      <c r="M424" s="232"/>
      <c r="N424" s="232"/>
      <c r="O424" s="232"/>
      <c r="P424" s="232"/>
      <c r="Q424" s="232"/>
      <c r="R424" s="232"/>
      <c r="S424" s="232"/>
      <c r="T424" s="232"/>
      <c r="U424" s="232"/>
      <c r="V424" s="232"/>
      <c r="W424" s="232"/>
      <c r="X424" s="232"/>
      <c r="Y424" s="212"/>
      <c r="Z424" s="212"/>
      <c r="AA424" s="212"/>
      <c r="AB424" s="212"/>
      <c r="AC424" s="212"/>
      <c r="AD424" s="212"/>
      <c r="AE424" s="212"/>
      <c r="AF424" s="212"/>
      <c r="AG424" s="212" t="s">
        <v>141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>
      <c r="A425" s="229"/>
      <c r="B425" s="230"/>
      <c r="C425" s="263" t="s">
        <v>519</v>
      </c>
      <c r="D425" s="234"/>
      <c r="E425" s="235">
        <v>47.74</v>
      </c>
      <c r="F425" s="232"/>
      <c r="G425" s="232"/>
      <c r="H425" s="232"/>
      <c r="I425" s="232"/>
      <c r="J425" s="232"/>
      <c r="K425" s="232"/>
      <c r="L425" s="232"/>
      <c r="M425" s="232"/>
      <c r="N425" s="232"/>
      <c r="O425" s="232"/>
      <c r="P425" s="232"/>
      <c r="Q425" s="232"/>
      <c r="R425" s="232"/>
      <c r="S425" s="232"/>
      <c r="T425" s="232"/>
      <c r="U425" s="232"/>
      <c r="V425" s="232"/>
      <c r="W425" s="232"/>
      <c r="X425" s="232"/>
      <c r="Y425" s="212"/>
      <c r="Z425" s="212"/>
      <c r="AA425" s="212"/>
      <c r="AB425" s="212"/>
      <c r="AC425" s="212"/>
      <c r="AD425" s="212"/>
      <c r="AE425" s="212"/>
      <c r="AF425" s="212"/>
      <c r="AG425" s="212" t="s">
        <v>141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>
      <c r="A426" s="229"/>
      <c r="B426" s="230"/>
      <c r="C426" s="263" t="s">
        <v>520</v>
      </c>
      <c r="D426" s="234"/>
      <c r="E426" s="235">
        <v>52.99</v>
      </c>
      <c r="F426" s="232"/>
      <c r="G426" s="232"/>
      <c r="H426" s="232"/>
      <c r="I426" s="232"/>
      <c r="J426" s="232"/>
      <c r="K426" s="232"/>
      <c r="L426" s="232"/>
      <c r="M426" s="232"/>
      <c r="N426" s="232"/>
      <c r="O426" s="232"/>
      <c r="P426" s="232"/>
      <c r="Q426" s="232"/>
      <c r="R426" s="232"/>
      <c r="S426" s="232"/>
      <c r="T426" s="232"/>
      <c r="U426" s="232"/>
      <c r="V426" s="232"/>
      <c r="W426" s="232"/>
      <c r="X426" s="232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141</v>
      </c>
      <c r="AH426" s="212">
        <v>0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>
      <c r="A427" s="229">
        <v>89</v>
      </c>
      <c r="B427" s="230" t="s">
        <v>521</v>
      </c>
      <c r="C427" s="265" t="s">
        <v>522</v>
      </c>
      <c r="D427" s="231" t="s">
        <v>0</v>
      </c>
      <c r="E427" s="257"/>
      <c r="F427" s="233"/>
      <c r="G427" s="232">
        <f>ROUND(E427*F427,2)</f>
        <v>0</v>
      </c>
      <c r="H427" s="233"/>
      <c r="I427" s="232">
        <f>ROUND(E427*H427,2)</f>
        <v>0</v>
      </c>
      <c r="J427" s="233"/>
      <c r="K427" s="232">
        <f>ROUND(E427*J427,2)</f>
        <v>0</v>
      </c>
      <c r="L427" s="232">
        <v>21</v>
      </c>
      <c r="M427" s="232">
        <f>G427*(1+L427/100)</f>
        <v>0</v>
      </c>
      <c r="N427" s="232">
        <v>0</v>
      </c>
      <c r="O427" s="232">
        <f>ROUND(E427*N427,2)</f>
        <v>0</v>
      </c>
      <c r="P427" s="232">
        <v>0</v>
      </c>
      <c r="Q427" s="232">
        <f>ROUND(E427*P427,2)</f>
        <v>0</v>
      </c>
      <c r="R427" s="232"/>
      <c r="S427" s="232" t="s">
        <v>137</v>
      </c>
      <c r="T427" s="232" t="s">
        <v>137</v>
      </c>
      <c r="U427" s="232">
        <v>0</v>
      </c>
      <c r="V427" s="232">
        <f>ROUND(E427*U427,2)</f>
        <v>0</v>
      </c>
      <c r="W427" s="232"/>
      <c r="X427" s="232" t="s">
        <v>333</v>
      </c>
      <c r="Y427" s="212"/>
      <c r="Z427" s="212"/>
      <c r="AA427" s="212"/>
      <c r="AB427" s="212"/>
      <c r="AC427" s="212"/>
      <c r="AD427" s="212"/>
      <c r="AE427" s="212"/>
      <c r="AF427" s="212"/>
      <c r="AG427" s="212" t="s">
        <v>334</v>
      </c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>
      <c r="A428" s="237" t="s">
        <v>132</v>
      </c>
      <c r="B428" s="238" t="s">
        <v>90</v>
      </c>
      <c r="C428" s="261" t="s">
        <v>91</v>
      </c>
      <c r="D428" s="239"/>
      <c r="E428" s="240"/>
      <c r="F428" s="241"/>
      <c r="G428" s="241">
        <f>SUMIF(AG429:AG451,"&lt;&gt;NOR",G429:G451)</f>
        <v>0</v>
      </c>
      <c r="H428" s="241"/>
      <c r="I428" s="241">
        <f>SUM(I429:I451)</f>
        <v>0</v>
      </c>
      <c r="J428" s="241"/>
      <c r="K428" s="241">
        <f>SUM(K429:K451)</f>
        <v>0</v>
      </c>
      <c r="L428" s="241"/>
      <c r="M428" s="241">
        <f>SUM(M429:M451)</f>
        <v>0</v>
      </c>
      <c r="N428" s="241"/>
      <c r="O428" s="241">
        <f>SUM(O429:O451)</f>
        <v>3.2100000000000004</v>
      </c>
      <c r="P428" s="241"/>
      <c r="Q428" s="241">
        <f>SUM(Q429:Q451)</f>
        <v>0</v>
      </c>
      <c r="R428" s="241"/>
      <c r="S428" s="241"/>
      <c r="T428" s="242"/>
      <c r="U428" s="236"/>
      <c r="V428" s="236">
        <f>SUM(V429:V451)</f>
        <v>170.16</v>
      </c>
      <c r="W428" s="236"/>
      <c r="X428" s="236"/>
      <c r="AG428" t="s">
        <v>133</v>
      </c>
    </row>
    <row r="429" spans="1:60" outlineLevel="1">
      <c r="A429" s="243">
        <v>90</v>
      </c>
      <c r="B429" s="244" t="s">
        <v>523</v>
      </c>
      <c r="C429" s="262" t="s">
        <v>524</v>
      </c>
      <c r="D429" s="245" t="s">
        <v>151</v>
      </c>
      <c r="E429" s="246">
        <v>131.80000000000001</v>
      </c>
      <c r="F429" s="247"/>
      <c r="G429" s="248">
        <f>ROUND(E429*F429,2)</f>
        <v>0</v>
      </c>
      <c r="H429" s="247"/>
      <c r="I429" s="248">
        <f>ROUND(E429*H429,2)</f>
        <v>0</v>
      </c>
      <c r="J429" s="247"/>
      <c r="K429" s="248">
        <f>ROUND(E429*J429,2)</f>
        <v>0</v>
      </c>
      <c r="L429" s="248">
        <v>21</v>
      </c>
      <c r="M429" s="248">
        <f>G429*(1+L429/100)</f>
        <v>0</v>
      </c>
      <c r="N429" s="248">
        <v>0</v>
      </c>
      <c r="O429" s="248">
        <f>ROUND(E429*N429,2)</f>
        <v>0</v>
      </c>
      <c r="P429" s="248">
        <v>0</v>
      </c>
      <c r="Q429" s="248">
        <f>ROUND(E429*P429,2)</f>
        <v>0</v>
      </c>
      <c r="R429" s="248"/>
      <c r="S429" s="248" t="s">
        <v>137</v>
      </c>
      <c r="T429" s="249" t="s">
        <v>137</v>
      </c>
      <c r="U429" s="232">
        <v>0.24</v>
      </c>
      <c r="V429" s="232">
        <f>ROUND(E429*U429,2)</f>
        <v>31.63</v>
      </c>
      <c r="W429" s="232"/>
      <c r="X429" s="232" t="s">
        <v>138</v>
      </c>
      <c r="Y429" s="212"/>
      <c r="Z429" s="212"/>
      <c r="AA429" s="212"/>
      <c r="AB429" s="212"/>
      <c r="AC429" s="212"/>
      <c r="AD429" s="212"/>
      <c r="AE429" s="212"/>
      <c r="AF429" s="212"/>
      <c r="AG429" s="212" t="s">
        <v>139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ht="20.399999999999999" outlineLevel="1">
      <c r="A430" s="229"/>
      <c r="B430" s="230"/>
      <c r="C430" s="263" t="s">
        <v>525</v>
      </c>
      <c r="D430" s="234"/>
      <c r="E430" s="235">
        <v>20.99</v>
      </c>
      <c r="F430" s="232"/>
      <c r="G430" s="232"/>
      <c r="H430" s="232"/>
      <c r="I430" s="232"/>
      <c r="J430" s="232"/>
      <c r="K430" s="232"/>
      <c r="L430" s="232"/>
      <c r="M430" s="232"/>
      <c r="N430" s="232"/>
      <c r="O430" s="232"/>
      <c r="P430" s="232"/>
      <c r="Q430" s="232"/>
      <c r="R430" s="232"/>
      <c r="S430" s="232"/>
      <c r="T430" s="232"/>
      <c r="U430" s="232"/>
      <c r="V430" s="232"/>
      <c r="W430" s="232"/>
      <c r="X430" s="232"/>
      <c r="Y430" s="212"/>
      <c r="Z430" s="212"/>
      <c r="AA430" s="212"/>
      <c r="AB430" s="212"/>
      <c r="AC430" s="212"/>
      <c r="AD430" s="212"/>
      <c r="AE430" s="212"/>
      <c r="AF430" s="212"/>
      <c r="AG430" s="212" t="s">
        <v>141</v>
      </c>
      <c r="AH430" s="212">
        <v>0</v>
      </c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ht="30.6" outlineLevel="1">
      <c r="A431" s="229"/>
      <c r="B431" s="230"/>
      <c r="C431" s="263" t="s">
        <v>526</v>
      </c>
      <c r="D431" s="234"/>
      <c r="E431" s="235">
        <v>29.34</v>
      </c>
      <c r="F431" s="232"/>
      <c r="G431" s="232"/>
      <c r="H431" s="232"/>
      <c r="I431" s="232"/>
      <c r="J431" s="232"/>
      <c r="K431" s="232"/>
      <c r="L431" s="232"/>
      <c r="M431" s="232"/>
      <c r="N431" s="232"/>
      <c r="O431" s="232"/>
      <c r="P431" s="232"/>
      <c r="Q431" s="232"/>
      <c r="R431" s="232"/>
      <c r="S431" s="232"/>
      <c r="T431" s="232"/>
      <c r="U431" s="232"/>
      <c r="V431" s="232"/>
      <c r="W431" s="232"/>
      <c r="X431" s="232"/>
      <c r="Y431" s="212"/>
      <c r="Z431" s="212"/>
      <c r="AA431" s="212"/>
      <c r="AB431" s="212"/>
      <c r="AC431" s="212"/>
      <c r="AD431" s="212"/>
      <c r="AE431" s="212"/>
      <c r="AF431" s="212"/>
      <c r="AG431" s="212" t="s">
        <v>141</v>
      </c>
      <c r="AH431" s="212">
        <v>0</v>
      </c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ht="20.399999999999999" outlineLevel="1">
      <c r="A432" s="229"/>
      <c r="B432" s="230"/>
      <c r="C432" s="263" t="s">
        <v>207</v>
      </c>
      <c r="D432" s="234"/>
      <c r="E432" s="235">
        <v>32.6</v>
      </c>
      <c r="F432" s="232"/>
      <c r="G432" s="232"/>
      <c r="H432" s="232"/>
      <c r="I432" s="232"/>
      <c r="J432" s="232"/>
      <c r="K432" s="232"/>
      <c r="L432" s="232"/>
      <c r="M432" s="232"/>
      <c r="N432" s="232"/>
      <c r="O432" s="232"/>
      <c r="P432" s="232"/>
      <c r="Q432" s="232"/>
      <c r="R432" s="232"/>
      <c r="S432" s="232"/>
      <c r="T432" s="232"/>
      <c r="U432" s="232"/>
      <c r="V432" s="232"/>
      <c r="W432" s="232"/>
      <c r="X432" s="232"/>
      <c r="Y432" s="212"/>
      <c r="Z432" s="212"/>
      <c r="AA432" s="212"/>
      <c r="AB432" s="212"/>
      <c r="AC432" s="212"/>
      <c r="AD432" s="212"/>
      <c r="AE432" s="212"/>
      <c r="AF432" s="212"/>
      <c r="AG432" s="212" t="s">
        <v>141</v>
      </c>
      <c r="AH432" s="212">
        <v>0</v>
      </c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1">
      <c r="A433" s="229"/>
      <c r="B433" s="230"/>
      <c r="C433" s="263" t="s">
        <v>208</v>
      </c>
      <c r="D433" s="234"/>
      <c r="E433" s="235">
        <v>39.015000000000001</v>
      </c>
      <c r="F433" s="232"/>
      <c r="G433" s="232"/>
      <c r="H433" s="232"/>
      <c r="I433" s="232"/>
      <c r="J433" s="232"/>
      <c r="K433" s="232"/>
      <c r="L433" s="232"/>
      <c r="M433" s="232"/>
      <c r="N433" s="232"/>
      <c r="O433" s="232"/>
      <c r="P433" s="232"/>
      <c r="Q433" s="232"/>
      <c r="R433" s="232"/>
      <c r="S433" s="232"/>
      <c r="T433" s="232"/>
      <c r="U433" s="232"/>
      <c r="V433" s="232"/>
      <c r="W433" s="232"/>
      <c r="X433" s="232"/>
      <c r="Y433" s="212"/>
      <c r="Z433" s="212"/>
      <c r="AA433" s="212"/>
      <c r="AB433" s="212"/>
      <c r="AC433" s="212"/>
      <c r="AD433" s="212"/>
      <c r="AE433" s="212"/>
      <c r="AF433" s="212"/>
      <c r="AG433" s="212" t="s">
        <v>141</v>
      </c>
      <c r="AH433" s="212">
        <v>0</v>
      </c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>
      <c r="A434" s="229"/>
      <c r="B434" s="230"/>
      <c r="C434" s="263" t="s">
        <v>527</v>
      </c>
      <c r="D434" s="234"/>
      <c r="E434" s="235">
        <v>9.8550000000000004</v>
      </c>
      <c r="F434" s="232"/>
      <c r="G434" s="232"/>
      <c r="H434" s="232"/>
      <c r="I434" s="232"/>
      <c r="J434" s="232"/>
      <c r="K434" s="232"/>
      <c r="L434" s="232"/>
      <c r="M434" s="232"/>
      <c r="N434" s="232"/>
      <c r="O434" s="232"/>
      <c r="P434" s="232"/>
      <c r="Q434" s="232"/>
      <c r="R434" s="232"/>
      <c r="S434" s="232"/>
      <c r="T434" s="232"/>
      <c r="U434" s="232"/>
      <c r="V434" s="232"/>
      <c r="W434" s="232"/>
      <c r="X434" s="232"/>
      <c r="Y434" s="212"/>
      <c r="Z434" s="212"/>
      <c r="AA434" s="212"/>
      <c r="AB434" s="212"/>
      <c r="AC434" s="212"/>
      <c r="AD434" s="212"/>
      <c r="AE434" s="212"/>
      <c r="AF434" s="212"/>
      <c r="AG434" s="212" t="s">
        <v>141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outlineLevel="1">
      <c r="A435" s="243">
        <v>91</v>
      </c>
      <c r="B435" s="244" t="s">
        <v>528</v>
      </c>
      <c r="C435" s="262" t="s">
        <v>529</v>
      </c>
      <c r="D435" s="245" t="s">
        <v>310</v>
      </c>
      <c r="E435" s="246">
        <v>72.099999999999994</v>
      </c>
      <c r="F435" s="247"/>
      <c r="G435" s="248">
        <f>ROUND(E435*F435,2)</f>
        <v>0</v>
      </c>
      <c r="H435" s="247"/>
      <c r="I435" s="248">
        <f>ROUND(E435*H435,2)</f>
        <v>0</v>
      </c>
      <c r="J435" s="247"/>
      <c r="K435" s="248">
        <f>ROUND(E435*J435,2)</f>
        <v>0</v>
      </c>
      <c r="L435" s="248">
        <v>21</v>
      </c>
      <c r="M435" s="248">
        <f>G435*(1+L435/100)</f>
        <v>0</v>
      </c>
      <c r="N435" s="248">
        <v>0</v>
      </c>
      <c r="O435" s="248">
        <f>ROUND(E435*N435,2)</f>
        <v>0</v>
      </c>
      <c r="P435" s="248">
        <v>0</v>
      </c>
      <c r="Q435" s="248">
        <f>ROUND(E435*P435,2)</f>
        <v>0</v>
      </c>
      <c r="R435" s="248"/>
      <c r="S435" s="248" t="s">
        <v>137</v>
      </c>
      <c r="T435" s="249" t="s">
        <v>137</v>
      </c>
      <c r="U435" s="232">
        <v>0.13</v>
      </c>
      <c r="V435" s="232">
        <f>ROUND(E435*U435,2)</f>
        <v>9.3699999999999992</v>
      </c>
      <c r="W435" s="232"/>
      <c r="X435" s="232" t="s">
        <v>138</v>
      </c>
      <c r="Y435" s="212"/>
      <c r="Z435" s="212"/>
      <c r="AA435" s="212"/>
      <c r="AB435" s="212"/>
      <c r="AC435" s="212"/>
      <c r="AD435" s="212"/>
      <c r="AE435" s="212"/>
      <c r="AF435" s="212"/>
      <c r="AG435" s="212" t="s">
        <v>139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>
      <c r="A436" s="229"/>
      <c r="B436" s="230"/>
      <c r="C436" s="263" t="s">
        <v>530</v>
      </c>
      <c r="D436" s="234"/>
      <c r="E436" s="235">
        <v>13.164999999999999</v>
      </c>
      <c r="F436" s="232"/>
      <c r="G436" s="232"/>
      <c r="H436" s="232"/>
      <c r="I436" s="232"/>
      <c r="J436" s="232"/>
      <c r="K436" s="232"/>
      <c r="L436" s="232"/>
      <c r="M436" s="232"/>
      <c r="N436" s="232"/>
      <c r="O436" s="232"/>
      <c r="P436" s="232"/>
      <c r="Q436" s="232"/>
      <c r="R436" s="232"/>
      <c r="S436" s="232"/>
      <c r="T436" s="232"/>
      <c r="U436" s="232"/>
      <c r="V436" s="232"/>
      <c r="W436" s="232"/>
      <c r="X436" s="232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141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ht="20.399999999999999" outlineLevel="1">
      <c r="A437" s="229"/>
      <c r="B437" s="230"/>
      <c r="C437" s="263" t="s">
        <v>531</v>
      </c>
      <c r="D437" s="234"/>
      <c r="E437" s="235">
        <v>21.56</v>
      </c>
      <c r="F437" s="232"/>
      <c r="G437" s="232"/>
      <c r="H437" s="232"/>
      <c r="I437" s="232"/>
      <c r="J437" s="232"/>
      <c r="K437" s="232"/>
      <c r="L437" s="232"/>
      <c r="M437" s="232"/>
      <c r="N437" s="232"/>
      <c r="O437" s="232"/>
      <c r="P437" s="232"/>
      <c r="Q437" s="232"/>
      <c r="R437" s="232"/>
      <c r="S437" s="232"/>
      <c r="T437" s="232"/>
      <c r="U437" s="232"/>
      <c r="V437" s="232"/>
      <c r="W437" s="232"/>
      <c r="X437" s="232"/>
      <c r="Y437" s="212"/>
      <c r="Z437" s="212"/>
      <c r="AA437" s="212"/>
      <c r="AB437" s="212"/>
      <c r="AC437" s="212"/>
      <c r="AD437" s="212"/>
      <c r="AE437" s="212"/>
      <c r="AF437" s="212"/>
      <c r="AG437" s="212" t="s">
        <v>141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>
      <c r="A438" s="229"/>
      <c r="B438" s="230"/>
      <c r="C438" s="263" t="s">
        <v>532</v>
      </c>
      <c r="D438" s="234"/>
      <c r="E438" s="235">
        <v>17.8</v>
      </c>
      <c r="F438" s="232"/>
      <c r="G438" s="232"/>
      <c r="H438" s="232"/>
      <c r="I438" s="232"/>
      <c r="J438" s="232"/>
      <c r="K438" s="232"/>
      <c r="L438" s="232"/>
      <c r="M438" s="232"/>
      <c r="N438" s="232"/>
      <c r="O438" s="232"/>
      <c r="P438" s="232"/>
      <c r="Q438" s="232"/>
      <c r="R438" s="232"/>
      <c r="S438" s="232"/>
      <c r="T438" s="232"/>
      <c r="U438" s="232"/>
      <c r="V438" s="232"/>
      <c r="W438" s="232"/>
      <c r="X438" s="232"/>
      <c r="Y438" s="212"/>
      <c r="Z438" s="212"/>
      <c r="AA438" s="212"/>
      <c r="AB438" s="212"/>
      <c r="AC438" s="212"/>
      <c r="AD438" s="212"/>
      <c r="AE438" s="212"/>
      <c r="AF438" s="212"/>
      <c r="AG438" s="212" t="s">
        <v>141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1">
      <c r="A439" s="229"/>
      <c r="B439" s="230"/>
      <c r="C439" s="263" t="s">
        <v>533</v>
      </c>
      <c r="D439" s="234"/>
      <c r="E439" s="235">
        <v>13.005000000000001</v>
      </c>
      <c r="F439" s="232"/>
      <c r="G439" s="232"/>
      <c r="H439" s="232"/>
      <c r="I439" s="232"/>
      <c r="J439" s="232"/>
      <c r="K439" s="232"/>
      <c r="L439" s="232"/>
      <c r="M439" s="232"/>
      <c r="N439" s="232"/>
      <c r="O439" s="232"/>
      <c r="P439" s="232"/>
      <c r="Q439" s="232"/>
      <c r="R439" s="232"/>
      <c r="S439" s="232"/>
      <c r="T439" s="232"/>
      <c r="U439" s="232"/>
      <c r="V439" s="232"/>
      <c r="W439" s="232"/>
      <c r="X439" s="232"/>
      <c r="Y439" s="212"/>
      <c r="Z439" s="212"/>
      <c r="AA439" s="212"/>
      <c r="AB439" s="212"/>
      <c r="AC439" s="212"/>
      <c r="AD439" s="212"/>
      <c r="AE439" s="212"/>
      <c r="AF439" s="212"/>
      <c r="AG439" s="212" t="s">
        <v>141</v>
      </c>
      <c r="AH439" s="212">
        <v>0</v>
      </c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>
      <c r="A440" s="229"/>
      <c r="B440" s="230"/>
      <c r="C440" s="263" t="s">
        <v>534</v>
      </c>
      <c r="D440" s="234"/>
      <c r="E440" s="235">
        <v>6.57</v>
      </c>
      <c r="F440" s="232"/>
      <c r="G440" s="232"/>
      <c r="H440" s="232"/>
      <c r="I440" s="232"/>
      <c r="J440" s="232"/>
      <c r="K440" s="232"/>
      <c r="L440" s="232"/>
      <c r="M440" s="232"/>
      <c r="N440" s="232"/>
      <c r="O440" s="232"/>
      <c r="P440" s="232"/>
      <c r="Q440" s="232"/>
      <c r="R440" s="232"/>
      <c r="S440" s="232"/>
      <c r="T440" s="232"/>
      <c r="U440" s="232"/>
      <c r="V440" s="232"/>
      <c r="W440" s="232"/>
      <c r="X440" s="232"/>
      <c r="Y440" s="212"/>
      <c r="Z440" s="212"/>
      <c r="AA440" s="212"/>
      <c r="AB440" s="212"/>
      <c r="AC440" s="212"/>
      <c r="AD440" s="212"/>
      <c r="AE440" s="212"/>
      <c r="AF440" s="212"/>
      <c r="AG440" s="212" t="s">
        <v>141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ht="20.399999999999999" outlineLevel="1">
      <c r="A441" s="243">
        <v>92</v>
      </c>
      <c r="B441" s="244" t="s">
        <v>535</v>
      </c>
      <c r="C441" s="262" t="s">
        <v>536</v>
      </c>
      <c r="D441" s="245" t="s">
        <v>151</v>
      </c>
      <c r="E441" s="246">
        <v>131.80000000000001</v>
      </c>
      <c r="F441" s="247"/>
      <c r="G441" s="248">
        <f>ROUND(E441*F441,2)</f>
        <v>0</v>
      </c>
      <c r="H441" s="247"/>
      <c r="I441" s="248">
        <f>ROUND(E441*H441,2)</f>
        <v>0</v>
      </c>
      <c r="J441" s="247"/>
      <c r="K441" s="248">
        <f>ROUND(E441*J441,2)</f>
        <v>0</v>
      </c>
      <c r="L441" s="248">
        <v>21</v>
      </c>
      <c r="M441" s="248">
        <f>G441*(1+L441/100)</f>
        <v>0</v>
      </c>
      <c r="N441" s="248">
        <v>3.8600000000000001E-3</v>
      </c>
      <c r="O441" s="248">
        <f>ROUND(E441*N441,2)</f>
        <v>0.51</v>
      </c>
      <c r="P441" s="248">
        <v>0</v>
      </c>
      <c r="Q441" s="248">
        <f>ROUND(E441*P441,2)</f>
        <v>0</v>
      </c>
      <c r="R441" s="248"/>
      <c r="S441" s="248" t="s">
        <v>137</v>
      </c>
      <c r="T441" s="249" t="s">
        <v>137</v>
      </c>
      <c r="U441" s="232">
        <v>0.98</v>
      </c>
      <c r="V441" s="232">
        <f>ROUND(E441*U441,2)</f>
        <v>129.16</v>
      </c>
      <c r="W441" s="232"/>
      <c r="X441" s="232" t="s">
        <v>138</v>
      </c>
      <c r="Y441" s="212"/>
      <c r="Z441" s="212"/>
      <c r="AA441" s="212"/>
      <c r="AB441" s="212"/>
      <c r="AC441" s="212"/>
      <c r="AD441" s="212"/>
      <c r="AE441" s="212"/>
      <c r="AF441" s="212"/>
      <c r="AG441" s="212" t="s">
        <v>139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ht="20.399999999999999" outlineLevel="1">
      <c r="A442" s="229"/>
      <c r="B442" s="230"/>
      <c r="C442" s="263" t="s">
        <v>525</v>
      </c>
      <c r="D442" s="234"/>
      <c r="E442" s="235">
        <v>20.99</v>
      </c>
      <c r="F442" s="232"/>
      <c r="G442" s="232"/>
      <c r="H442" s="232"/>
      <c r="I442" s="232"/>
      <c r="J442" s="232"/>
      <c r="K442" s="232"/>
      <c r="L442" s="232"/>
      <c r="M442" s="232"/>
      <c r="N442" s="232"/>
      <c r="O442" s="232"/>
      <c r="P442" s="232"/>
      <c r="Q442" s="232"/>
      <c r="R442" s="232"/>
      <c r="S442" s="232"/>
      <c r="T442" s="232"/>
      <c r="U442" s="232"/>
      <c r="V442" s="232"/>
      <c r="W442" s="232"/>
      <c r="X442" s="232"/>
      <c r="Y442" s="212"/>
      <c r="Z442" s="212"/>
      <c r="AA442" s="212"/>
      <c r="AB442" s="212"/>
      <c r="AC442" s="212"/>
      <c r="AD442" s="212"/>
      <c r="AE442" s="212"/>
      <c r="AF442" s="212"/>
      <c r="AG442" s="212" t="s">
        <v>141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ht="30.6" outlineLevel="1">
      <c r="A443" s="229"/>
      <c r="B443" s="230"/>
      <c r="C443" s="263" t="s">
        <v>526</v>
      </c>
      <c r="D443" s="234"/>
      <c r="E443" s="235">
        <v>29.34</v>
      </c>
      <c r="F443" s="232"/>
      <c r="G443" s="232"/>
      <c r="H443" s="232"/>
      <c r="I443" s="232"/>
      <c r="J443" s="232"/>
      <c r="K443" s="232"/>
      <c r="L443" s="232"/>
      <c r="M443" s="232"/>
      <c r="N443" s="232"/>
      <c r="O443" s="232"/>
      <c r="P443" s="232"/>
      <c r="Q443" s="232"/>
      <c r="R443" s="232"/>
      <c r="S443" s="232"/>
      <c r="T443" s="232"/>
      <c r="U443" s="232"/>
      <c r="V443" s="232"/>
      <c r="W443" s="232"/>
      <c r="X443" s="232"/>
      <c r="Y443" s="212"/>
      <c r="Z443" s="212"/>
      <c r="AA443" s="212"/>
      <c r="AB443" s="212"/>
      <c r="AC443" s="212"/>
      <c r="AD443" s="212"/>
      <c r="AE443" s="212"/>
      <c r="AF443" s="212"/>
      <c r="AG443" s="212" t="s">
        <v>141</v>
      </c>
      <c r="AH443" s="212">
        <v>0</v>
      </c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ht="20.399999999999999" outlineLevel="1">
      <c r="A444" s="229"/>
      <c r="B444" s="230"/>
      <c r="C444" s="263" t="s">
        <v>207</v>
      </c>
      <c r="D444" s="234"/>
      <c r="E444" s="235">
        <v>32.6</v>
      </c>
      <c r="F444" s="232"/>
      <c r="G444" s="232"/>
      <c r="H444" s="232"/>
      <c r="I444" s="232"/>
      <c r="J444" s="232"/>
      <c r="K444" s="232"/>
      <c r="L444" s="232"/>
      <c r="M444" s="232"/>
      <c r="N444" s="232"/>
      <c r="O444" s="232"/>
      <c r="P444" s="232"/>
      <c r="Q444" s="232"/>
      <c r="R444" s="232"/>
      <c r="S444" s="232"/>
      <c r="T444" s="232"/>
      <c r="U444" s="232"/>
      <c r="V444" s="232"/>
      <c r="W444" s="232"/>
      <c r="X444" s="232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141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outlineLevel="1">
      <c r="A445" s="229"/>
      <c r="B445" s="230"/>
      <c r="C445" s="263" t="s">
        <v>208</v>
      </c>
      <c r="D445" s="234"/>
      <c r="E445" s="235">
        <v>39.015000000000001</v>
      </c>
      <c r="F445" s="232"/>
      <c r="G445" s="232"/>
      <c r="H445" s="232"/>
      <c r="I445" s="232"/>
      <c r="J445" s="232"/>
      <c r="K445" s="232"/>
      <c r="L445" s="232"/>
      <c r="M445" s="232"/>
      <c r="N445" s="232"/>
      <c r="O445" s="232"/>
      <c r="P445" s="232"/>
      <c r="Q445" s="232"/>
      <c r="R445" s="232"/>
      <c r="S445" s="232"/>
      <c r="T445" s="232"/>
      <c r="U445" s="232"/>
      <c r="V445" s="232"/>
      <c r="W445" s="232"/>
      <c r="X445" s="232"/>
      <c r="Y445" s="212"/>
      <c r="Z445" s="212"/>
      <c r="AA445" s="212"/>
      <c r="AB445" s="212"/>
      <c r="AC445" s="212"/>
      <c r="AD445" s="212"/>
      <c r="AE445" s="212"/>
      <c r="AF445" s="212"/>
      <c r="AG445" s="212" t="s">
        <v>141</v>
      </c>
      <c r="AH445" s="212">
        <v>0</v>
      </c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>
      <c r="A446" s="229"/>
      <c r="B446" s="230"/>
      <c r="C446" s="263" t="s">
        <v>527</v>
      </c>
      <c r="D446" s="234"/>
      <c r="E446" s="235">
        <v>9.8550000000000004</v>
      </c>
      <c r="F446" s="232"/>
      <c r="G446" s="232"/>
      <c r="H446" s="232"/>
      <c r="I446" s="232"/>
      <c r="J446" s="232"/>
      <c r="K446" s="232"/>
      <c r="L446" s="232"/>
      <c r="M446" s="232"/>
      <c r="N446" s="232"/>
      <c r="O446" s="232"/>
      <c r="P446" s="232"/>
      <c r="Q446" s="232"/>
      <c r="R446" s="232"/>
      <c r="S446" s="232"/>
      <c r="T446" s="232"/>
      <c r="U446" s="232"/>
      <c r="V446" s="232"/>
      <c r="W446" s="232"/>
      <c r="X446" s="232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141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outlineLevel="1">
      <c r="A447" s="243">
        <v>93</v>
      </c>
      <c r="B447" s="244" t="s">
        <v>537</v>
      </c>
      <c r="C447" s="262" t="s">
        <v>538</v>
      </c>
      <c r="D447" s="245" t="s">
        <v>151</v>
      </c>
      <c r="E447" s="246">
        <v>144.97999999999999</v>
      </c>
      <c r="F447" s="247"/>
      <c r="G447" s="248">
        <f>ROUND(E447*F447,2)</f>
        <v>0</v>
      </c>
      <c r="H447" s="247"/>
      <c r="I447" s="248">
        <f>ROUND(E447*H447,2)</f>
        <v>0</v>
      </c>
      <c r="J447" s="247"/>
      <c r="K447" s="248">
        <f>ROUND(E447*J447,2)</f>
        <v>0</v>
      </c>
      <c r="L447" s="248">
        <v>21</v>
      </c>
      <c r="M447" s="248">
        <f>G447*(1+L447/100)</f>
        <v>0</v>
      </c>
      <c r="N447" s="248">
        <v>1.8499999999999999E-2</v>
      </c>
      <c r="O447" s="248">
        <f>ROUND(E447*N447,2)</f>
        <v>2.68</v>
      </c>
      <c r="P447" s="248">
        <v>0</v>
      </c>
      <c r="Q447" s="248">
        <f>ROUND(E447*P447,2)</f>
        <v>0</v>
      </c>
      <c r="R447" s="248"/>
      <c r="S447" s="248" t="s">
        <v>251</v>
      </c>
      <c r="T447" s="249" t="s">
        <v>137</v>
      </c>
      <c r="U447" s="232">
        <v>0</v>
      </c>
      <c r="V447" s="232">
        <f>ROUND(E447*U447,2)</f>
        <v>0</v>
      </c>
      <c r="W447" s="232"/>
      <c r="X447" s="232" t="s">
        <v>359</v>
      </c>
      <c r="Y447" s="212"/>
      <c r="Z447" s="212"/>
      <c r="AA447" s="212"/>
      <c r="AB447" s="212"/>
      <c r="AC447" s="212"/>
      <c r="AD447" s="212"/>
      <c r="AE447" s="212"/>
      <c r="AF447" s="212"/>
      <c r="AG447" s="212" t="s">
        <v>360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>
      <c r="A448" s="229"/>
      <c r="B448" s="230"/>
      <c r="C448" s="263" t="s">
        <v>539</v>
      </c>
      <c r="D448" s="234"/>
      <c r="E448" s="235">
        <v>144.97999999999999</v>
      </c>
      <c r="F448" s="232"/>
      <c r="G448" s="232"/>
      <c r="H448" s="232"/>
      <c r="I448" s="232"/>
      <c r="J448" s="232"/>
      <c r="K448" s="232"/>
      <c r="L448" s="232"/>
      <c r="M448" s="232"/>
      <c r="N448" s="232"/>
      <c r="O448" s="232"/>
      <c r="P448" s="232"/>
      <c r="Q448" s="232"/>
      <c r="R448" s="232"/>
      <c r="S448" s="232"/>
      <c r="T448" s="232"/>
      <c r="U448" s="232"/>
      <c r="V448" s="232"/>
      <c r="W448" s="232"/>
      <c r="X448" s="232"/>
      <c r="Y448" s="212"/>
      <c r="Z448" s="212"/>
      <c r="AA448" s="212"/>
      <c r="AB448" s="212"/>
      <c r="AC448" s="212"/>
      <c r="AD448" s="212"/>
      <c r="AE448" s="212"/>
      <c r="AF448" s="212"/>
      <c r="AG448" s="212" t="s">
        <v>141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1">
      <c r="A449" s="243">
        <v>94</v>
      </c>
      <c r="B449" s="244" t="s">
        <v>540</v>
      </c>
      <c r="C449" s="262" t="s">
        <v>541</v>
      </c>
      <c r="D449" s="245" t="s">
        <v>310</v>
      </c>
      <c r="E449" s="246">
        <v>79.31</v>
      </c>
      <c r="F449" s="247"/>
      <c r="G449" s="248">
        <f>ROUND(E449*F449,2)</f>
        <v>0</v>
      </c>
      <c r="H449" s="247"/>
      <c r="I449" s="248">
        <f>ROUND(E449*H449,2)</f>
        <v>0</v>
      </c>
      <c r="J449" s="247"/>
      <c r="K449" s="248">
        <f>ROUND(E449*J449,2)</f>
        <v>0</v>
      </c>
      <c r="L449" s="248">
        <v>21</v>
      </c>
      <c r="M449" s="248">
        <f>G449*(1+L449/100)</f>
        <v>0</v>
      </c>
      <c r="N449" s="248">
        <v>2.2000000000000001E-4</v>
      </c>
      <c r="O449" s="248">
        <f>ROUND(E449*N449,2)</f>
        <v>0.02</v>
      </c>
      <c r="P449" s="248">
        <v>0</v>
      </c>
      <c r="Q449" s="248">
        <f>ROUND(E449*P449,2)</f>
        <v>0</v>
      </c>
      <c r="R449" s="248"/>
      <c r="S449" s="248" t="s">
        <v>251</v>
      </c>
      <c r="T449" s="249" t="s">
        <v>137</v>
      </c>
      <c r="U449" s="232">
        <v>0</v>
      </c>
      <c r="V449" s="232">
        <f>ROUND(E449*U449,2)</f>
        <v>0</v>
      </c>
      <c r="W449" s="232"/>
      <c r="X449" s="232" t="s">
        <v>359</v>
      </c>
      <c r="Y449" s="212"/>
      <c r="Z449" s="212"/>
      <c r="AA449" s="212"/>
      <c r="AB449" s="212"/>
      <c r="AC449" s="212"/>
      <c r="AD449" s="212"/>
      <c r="AE449" s="212"/>
      <c r="AF449" s="212"/>
      <c r="AG449" s="212" t="s">
        <v>360</v>
      </c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>
      <c r="A450" s="229"/>
      <c r="B450" s="230"/>
      <c r="C450" s="263" t="s">
        <v>542</v>
      </c>
      <c r="D450" s="234"/>
      <c r="E450" s="235">
        <v>79.31</v>
      </c>
      <c r="F450" s="232"/>
      <c r="G450" s="232"/>
      <c r="H450" s="232"/>
      <c r="I450" s="232"/>
      <c r="J450" s="232"/>
      <c r="K450" s="232"/>
      <c r="L450" s="232"/>
      <c r="M450" s="232"/>
      <c r="N450" s="232"/>
      <c r="O450" s="232"/>
      <c r="P450" s="232"/>
      <c r="Q450" s="232"/>
      <c r="R450" s="232"/>
      <c r="S450" s="232"/>
      <c r="T450" s="232"/>
      <c r="U450" s="232"/>
      <c r="V450" s="232"/>
      <c r="W450" s="232"/>
      <c r="X450" s="232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141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>
      <c r="A451" s="229">
        <v>95</v>
      </c>
      <c r="B451" s="230" t="s">
        <v>543</v>
      </c>
      <c r="C451" s="265" t="s">
        <v>544</v>
      </c>
      <c r="D451" s="231" t="s">
        <v>0</v>
      </c>
      <c r="E451" s="257"/>
      <c r="F451" s="233"/>
      <c r="G451" s="232">
        <f>ROUND(E451*F451,2)</f>
        <v>0</v>
      </c>
      <c r="H451" s="233"/>
      <c r="I451" s="232">
        <f>ROUND(E451*H451,2)</f>
        <v>0</v>
      </c>
      <c r="J451" s="233"/>
      <c r="K451" s="232">
        <f>ROUND(E451*J451,2)</f>
        <v>0</v>
      </c>
      <c r="L451" s="232">
        <v>21</v>
      </c>
      <c r="M451" s="232">
        <f>G451*(1+L451/100)</f>
        <v>0</v>
      </c>
      <c r="N451" s="232">
        <v>0</v>
      </c>
      <c r="O451" s="232">
        <f>ROUND(E451*N451,2)</f>
        <v>0</v>
      </c>
      <c r="P451" s="232">
        <v>0</v>
      </c>
      <c r="Q451" s="232">
        <f>ROUND(E451*P451,2)</f>
        <v>0</v>
      </c>
      <c r="R451" s="232"/>
      <c r="S451" s="232" t="s">
        <v>137</v>
      </c>
      <c r="T451" s="232" t="s">
        <v>137</v>
      </c>
      <c r="U451" s="232">
        <v>0</v>
      </c>
      <c r="V451" s="232">
        <f>ROUND(E451*U451,2)</f>
        <v>0</v>
      </c>
      <c r="W451" s="232"/>
      <c r="X451" s="232" t="s">
        <v>333</v>
      </c>
      <c r="Y451" s="212"/>
      <c r="Z451" s="212"/>
      <c r="AA451" s="212"/>
      <c r="AB451" s="212"/>
      <c r="AC451" s="212"/>
      <c r="AD451" s="212"/>
      <c r="AE451" s="212"/>
      <c r="AF451" s="212"/>
      <c r="AG451" s="212" t="s">
        <v>334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>
      <c r="A452" s="237" t="s">
        <v>132</v>
      </c>
      <c r="B452" s="238" t="s">
        <v>92</v>
      </c>
      <c r="C452" s="261" t="s">
        <v>93</v>
      </c>
      <c r="D452" s="239"/>
      <c r="E452" s="240"/>
      <c r="F452" s="241"/>
      <c r="G452" s="241">
        <f>SUMIF(AG453:AG455,"&lt;&gt;NOR",G453:G455)</f>
        <v>0</v>
      </c>
      <c r="H452" s="241"/>
      <c r="I452" s="241">
        <f>SUM(I453:I455)</f>
        <v>0</v>
      </c>
      <c r="J452" s="241"/>
      <c r="K452" s="241">
        <f>SUM(K453:K455)</f>
        <v>0</v>
      </c>
      <c r="L452" s="241"/>
      <c r="M452" s="241">
        <f>SUM(M453:M455)</f>
        <v>0</v>
      </c>
      <c r="N452" s="241"/>
      <c r="O452" s="241">
        <f>SUM(O453:O455)</f>
        <v>0</v>
      </c>
      <c r="P452" s="241"/>
      <c r="Q452" s="241">
        <f>SUM(Q453:Q455)</f>
        <v>0</v>
      </c>
      <c r="R452" s="241"/>
      <c r="S452" s="241"/>
      <c r="T452" s="242"/>
      <c r="U452" s="236"/>
      <c r="V452" s="236">
        <f>SUM(V453:V455)</f>
        <v>0.59</v>
      </c>
      <c r="W452" s="236"/>
      <c r="X452" s="236"/>
      <c r="AG452" t="s">
        <v>133</v>
      </c>
    </row>
    <row r="453" spans="1:60" outlineLevel="1">
      <c r="A453" s="243">
        <v>96</v>
      </c>
      <c r="B453" s="244" t="s">
        <v>545</v>
      </c>
      <c r="C453" s="262" t="s">
        <v>546</v>
      </c>
      <c r="D453" s="245" t="s">
        <v>151</v>
      </c>
      <c r="E453" s="246">
        <v>3.6669999999999998</v>
      </c>
      <c r="F453" s="247"/>
      <c r="G453" s="248">
        <f>ROUND(E453*F453,2)</f>
        <v>0</v>
      </c>
      <c r="H453" s="247"/>
      <c r="I453" s="248">
        <f>ROUND(E453*H453,2)</f>
        <v>0</v>
      </c>
      <c r="J453" s="247"/>
      <c r="K453" s="248">
        <f>ROUND(E453*J453,2)</f>
        <v>0</v>
      </c>
      <c r="L453" s="248">
        <v>21</v>
      </c>
      <c r="M453" s="248">
        <f>G453*(1+L453/100)</f>
        <v>0</v>
      </c>
      <c r="N453" s="248">
        <v>8.0000000000000007E-5</v>
      </c>
      <c r="O453" s="248">
        <f>ROUND(E453*N453,2)</f>
        <v>0</v>
      </c>
      <c r="P453" s="248">
        <v>0</v>
      </c>
      <c r="Q453" s="248">
        <f>ROUND(E453*P453,2)</f>
        <v>0</v>
      </c>
      <c r="R453" s="248"/>
      <c r="S453" s="248" t="s">
        <v>137</v>
      </c>
      <c r="T453" s="249" t="s">
        <v>137</v>
      </c>
      <c r="U453" s="232">
        <v>0.16</v>
      </c>
      <c r="V453" s="232">
        <f>ROUND(E453*U453,2)</f>
        <v>0.59</v>
      </c>
      <c r="W453" s="232"/>
      <c r="X453" s="232" t="s">
        <v>138</v>
      </c>
      <c r="Y453" s="212"/>
      <c r="Z453" s="212"/>
      <c r="AA453" s="212"/>
      <c r="AB453" s="212"/>
      <c r="AC453" s="212"/>
      <c r="AD453" s="212"/>
      <c r="AE453" s="212"/>
      <c r="AF453" s="212"/>
      <c r="AG453" s="212" t="s">
        <v>139</v>
      </c>
      <c r="AH453" s="212"/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>
      <c r="A454" s="229"/>
      <c r="B454" s="230"/>
      <c r="C454" s="263" t="s">
        <v>547</v>
      </c>
      <c r="D454" s="234"/>
      <c r="E454" s="235">
        <v>1.665</v>
      </c>
      <c r="F454" s="232"/>
      <c r="G454" s="232"/>
      <c r="H454" s="232"/>
      <c r="I454" s="232"/>
      <c r="J454" s="232"/>
      <c r="K454" s="232"/>
      <c r="L454" s="232"/>
      <c r="M454" s="232"/>
      <c r="N454" s="232"/>
      <c r="O454" s="232"/>
      <c r="P454" s="232"/>
      <c r="Q454" s="232"/>
      <c r="R454" s="232"/>
      <c r="S454" s="232"/>
      <c r="T454" s="232"/>
      <c r="U454" s="232"/>
      <c r="V454" s="232"/>
      <c r="W454" s="232"/>
      <c r="X454" s="232"/>
      <c r="Y454" s="212"/>
      <c r="Z454" s="212"/>
      <c r="AA454" s="212"/>
      <c r="AB454" s="212"/>
      <c r="AC454" s="212"/>
      <c r="AD454" s="212"/>
      <c r="AE454" s="212"/>
      <c r="AF454" s="212"/>
      <c r="AG454" s="212" t="s">
        <v>141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outlineLevel="1">
      <c r="A455" s="229"/>
      <c r="B455" s="230"/>
      <c r="C455" s="263" t="s">
        <v>548</v>
      </c>
      <c r="D455" s="234"/>
      <c r="E455" s="235">
        <v>2.0019999999999998</v>
      </c>
      <c r="F455" s="232"/>
      <c r="G455" s="232"/>
      <c r="H455" s="232"/>
      <c r="I455" s="232"/>
      <c r="J455" s="232"/>
      <c r="K455" s="232"/>
      <c r="L455" s="232"/>
      <c r="M455" s="232"/>
      <c r="N455" s="232"/>
      <c r="O455" s="232"/>
      <c r="P455" s="232"/>
      <c r="Q455" s="232"/>
      <c r="R455" s="232"/>
      <c r="S455" s="232"/>
      <c r="T455" s="232"/>
      <c r="U455" s="232"/>
      <c r="V455" s="232"/>
      <c r="W455" s="232"/>
      <c r="X455" s="232"/>
      <c r="Y455" s="212"/>
      <c r="Z455" s="212"/>
      <c r="AA455" s="212"/>
      <c r="AB455" s="212"/>
      <c r="AC455" s="212"/>
      <c r="AD455" s="212"/>
      <c r="AE455" s="212"/>
      <c r="AF455" s="212"/>
      <c r="AG455" s="212" t="s">
        <v>141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>
      <c r="A456" s="237" t="s">
        <v>132</v>
      </c>
      <c r="B456" s="238" t="s">
        <v>94</v>
      </c>
      <c r="C456" s="261" t="s">
        <v>95</v>
      </c>
      <c r="D456" s="239"/>
      <c r="E456" s="240"/>
      <c r="F456" s="241"/>
      <c r="G456" s="241">
        <f>SUMIF(AG457:AG498,"&lt;&gt;NOR",G457:G498)</f>
        <v>0</v>
      </c>
      <c r="H456" s="241"/>
      <c r="I456" s="241">
        <f>SUM(I457:I498)</f>
        <v>0</v>
      </c>
      <c r="J456" s="241"/>
      <c r="K456" s="241">
        <f>SUM(K457:K498)</f>
        <v>0</v>
      </c>
      <c r="L456" s="241"/>
      <c r="M456" s="241">
        <f>SUM(M457:M498)</f>
        <v>0</v>
      </c>
      <c r="N456" s="241"/>
      <c r="O456" s="241">
        <f>SUM(O457:O498)</f>
        <v>0.35000000000000003</v>
      </c>
      <c r="P456" s="241"/>
      <c r="Q456" s="241">
        <f>SUM(Q457:Q498)</f>
        <v>0</v>
      </c>
      <c r="R456" s="241"/>
      <c r="S456" s="241"/>
      <c r="T456" s="242"/>
      <c r="U456" s="236"/>
      <c r="V456" s="236">
        <f>SUM(V457:V498)</f>
        <v>0</v>
      </c>
      <c r="W456" s="236"/>
      <c r="X456" s="236"/>
      <c r="AG456" t="s">
        <v>133</v>
      </c>
    </row>
    <row r="457" spans="1:60" outlineLevel="1">
      <c r="A457" s="243">
        <v>97</v>
      </c>
      <c r="B457" s="244" t="s">
        <v>549</v>
      </c>
      <c r="C457" s="262" t="s">
        <v>550</v>
      </c>
      <c r="D457" s="245" t="s">
        <v>151</v>
      </c>
      <c r="E457" s="246">
        <v>1205.4916000000001</v>
      </c>
      <c r="F457" s="247"/>
      <c r="G457" s="248">
        <f>ROUND(E457*F457,2)</f>
        <v>0</v>
      </c>
      <c r="H457" s="247"/>
      <c r="I457" s="248">
        <f>ROUND(E457*H457,2)</f>
        <v>0</v>
      </c>
      <c r="J457" s="247"/>
      <c r="K457" s="248">
        <f>ROUND(E457*J457,2)</f>
        <v>0</v>
      </c>
      <c r="L457" s="248">
        <v>21</v>
      </c>
      <c r="M457" s="248">
        <f>G457*(1+L457/100)</f>
        <v>0</v>
      </c>
      <c r="N457" s="248">
        <v>6.9999999999999994E-5</v>
      </c>
      <c r="O457" s="248">
        <f>ROUND(E457*N457,2)</f>
        <v>0.08</v>
      </c>
      <c r="P457" s="248">
        <v>0</v>
      </c>
      <c r="Q457" s="248">
        <f>ROUND(E457*P457,2)</f>
        <v>0</v>
      </c>
      <c r="R457" s="248"/>
      <c r="S457" s="248" t="s">
        <v>137</v>
      </c>
      <c r="T457" s="249" t="s">
        <v>137</v>
      </c>
      <c r="U457" s="232">
        <v>0</v>
      </c>
      <c r="V457" s="232">
        <f>ROUND(E457*U457,2)</f>
        <v>0</v>
      </c>
      <c r="W457" s="232"/>
      <c r="X457" s="232" t="s">
        <v>138</v>
      </c>
      <c r="Y457" s="212"/>
      <c r="Z457" s="212"/>
      <c r="AA457" s="212"/>
      <c r="AB457" s="212"/>
      <c r="AC457" s="212"/>
      <c r="AD457" s="212"/>
      <c r="AE457" s="212"/>
      <c r="AF457" s="212"/>
      <c r="AG457" s="212" t="s">
        <v>551</v>
      </c>
      <c r="AH457" s="212"/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1">
      <c r="A458" s="229"/>
      <c r="B458" s="230"/>
      <c r="C458" s="263" t="s">
        <v>552</v>
      </c>
      <c r="D458" s="234"/>
      <c r="E458" s="235"/>
      <c r="F458" s="232"/>
      <c r="G458" s="232"/>
      <c r="H458" s="232"/>
      <c r="I458" s="232"/>
      <c r="J458" s="232"/>
      <c r="K458" s="232"/>
      <c r="L458" s="232"/>
      <c r="M458" s="232"/>
      <c r="N458" s="232"/>
      <c r="O458" s="232"/>
      <c r="P458" s="232"/>
      <c r="Q458" s="232"/>
      <c r="R458" s="232"/>
      <c r="S458" s="232"/>
      <c r="T458" s="232"/>
      <c r="U458" s="232"/>
      <c r="V458" s="232"/>
      <c r="W458" s="232"/>
      <c r="X458" s="232"/>
      <c r="Y458" s="212"/>
      <c r="Z458" s="212"/>
      <c r="AA458" s="212"/>
      <c r="AB458" s="212"/>
      <c r="AC458" s="212"/>
      <c r="AD458" s="212"/>
      <c r="AE458" s="212"/>
      <c r="AF458" s="212"/>
      <c r="AG458" s="212" t="s">
        <v>141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>
      <c r="A459" s="229"/>
      <c r="B459" s="230"/>
      <c r="C459" s="263" t="s">
        <v>185</v>
      </c>
      <c r="D459" s="234"/>
      <c r="E459" s="235">
        <v>7.8</v>
      </c>
      <c r="F459" s="232"/>
      <c r="G459" s="232"/>
      <c r="H459" s="232"/>
      <c r="I459" s="232"/>
      <c r="J459" s="232"/>
      <c r="K459" s="232"/>
      <c r="L459" s="232"/>
      <c r="M459" s="232"/>
      <c r="N459" s="232"/>
      <c r="O459" s="232"/>
      <c r="P459" s="232"/>
      <c r="Q459" s="232"/>
      <c r="R459" s="232"/>
      <c r="S459" s="232"/>
      <c r="T459" s="232"/>
      <c r="U459" s="232"/>
      <c r="V459" s="232"/>
      <c r="W459" s="232"/>
      <c r="X459" s="232"/>
      <c r="Y459" s="212"/>
      <c r="Z459" s="212"/>
      <c r="AA459" s="212"/>
      <c r="AB459" s="212"/>
      <c r="AC459" s="212"/>
      <c r="AD459" s="212"/>
      <c r="AE459" s="212"/>
      <c r="AF459" s="212"/>
      <c r="AG459" s="212" t="s">
        <v>141</v>
      </c>
      <c r="AH459" s="212">
        <v>0</v>
      </c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>
      <c r="A460" s="229"/>
      <c r="B460" s="230"/>
      <c r="C460" s="263" t="s">
        <v>186</v>
      </c>
      <c r="D460" s="234"/>
      <c r="E460" s="235">
        <v>12.15</v>
      </c>
      <c r="F460" s="232"/>
      <c r="G460" s="232"/>
      <c r="H460" s="232"/>
      <c r="I460" s="232"/>
      <c r="J460" s="232"/>
      <c r="K460" s="232"/>
      <c r="L460" s="232"/>
      <c r="M460" s="232"/>
      <c r="N460" s="232"/>
      <c r="O460" s="232"/>
      <c r="P460" s="232"/>
      <c r="Q460" s="232"/>
      <c r="R460" s="232"/>
      <c r="S460" s="232"/>
      <c r="T460" s="232"/>
      <c r="U460" s="232"/>
      <c r="V460" s="232"/>
      <c r="W460" s="232"/>
      <c r="X460" s="232"/>
      <c r="Y460" s="212"/>
      <c r="Z460" s="212"/>
      <c r="AA460" s="212"/>
      <c r="AB460" s="212"/>
      <c r="AC460" s="212"/>
      <c r="AD460" s="212"/>
      <c r="AE460" s="212"/>
      <c r="AF460" s="212"/>
      <c r="AG460" s="212" t="s">
        <v>141</v>
      </c>
      <c r="AH460" s="212">
        <v>0</v>
      </c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1">
      <c r="A461" s="229"/>
      <c r="B461" s="230"/>
      <c r="C461" s="263" t="s">
        <v>187</v>
      </c>
      <c r="D461" s="234"/>
      <c r="E461" s="235">
        <v>13.22</v>
      </c>
      <c r="F461" s="232"/>
      <c r="G461" s="232"/>
      <c r="H461" s="232"/>
      <c r="I461" s="232"/>
      <c r="J461" s="232"/>
      <c r="K461" s="232"/>
      <c r="L461" s="232"/>
      <c r="M461" s="232"/>
      <c r="N461" s="232"/>
      <c r="O461" s="232"/>
      <c r="P461" s="232"/>
      <c r="Q461" s="232"/>
      <c r="R461" s="232"/>
      <c r="S461" s="232"/>
      <c r="T461" s="232"/>
      <c r="U461" s="232"/>
      <c r="V461" s="232"/>
      <c r="W461" s="232"/>
      <c r="X461" s="232"/>
      <c r="Y461" s="212"/>
      <c r="Z461" s="212"/>
      <c r="AA461" s="212"/>
      <c r="AB461" s="212"/>
      <c r="AC461" s="212"/>
      <c r="AD461" s="212"/>
      <c r="AE461" s="212"/>
      <c r="AF461" s="212"/>
      <c r="AG461" s="212" t="s">
        <v>141</v>
      </c>
      <c r="AH461" s="212">
        <v>0</v>
      </c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1">
      <c r="A462" s="229"/>
      <c r="B462" s="230"/>
      <c r="C462" s="263" t="s">
        <v>188</v>
      </c>
      <c r="D462" s="234"/>
      <c r="E462" s="235">
        <v>12.15</v>
      </c>
      <c r="F462" s="232"/>
      <c r="G462" s="232"/>
      <c r="H462" s="232"/>
      <c r="I462" s="232"/>
      <c r="J462" s="232"/>
      <c r="K462" s="232"/>
      <c r="L462" s="232"/>
      <c r="M462" s="232"/>
      <c r="N462" s="232"/>
      <c r="O462" s="232"/>
      <c r="P462" s="232"/>
      <c r="Q462" s="232"/>
      <c r="R462" s="232"/>
      <c r="S462" s="232"/>
      <c r="T462" s="232"/>
      <c r="U462" s="232"/>
      <c r="V462" s="232"/>
      <c r="W462" s="232"/>
      <c r="X462" s="232"/>
      <c r="Y462" s="212"/>
      <c r="Z462" s="212"/>
      <c r="AA462" s="212"/>
      <c r="AB462" s="212"/>
      <c r="AC462" s="212"/>
      <c r="AD462" s="212"/>
      <c r="AE462" s="212"/>
      <c r="AF462" s="212"/>
      <c r="AG462" s="212" t="s">
        <v>141</v>
      </c>
      <c r="AH462" s="212">
        <v>0</v>
      </c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outlineLevel="1">
      <c r="A463" s="229"/>
      <c r="B463" s="230"/>
      <c r="C463" s="263" t="s">
        <v>189</v>
      </c>
      <c r="D463" s="234"/>
      <c r="E463" s="235">
        <v>14.18</v>
      </c>
      <c r="F463" s="232"/>
      <c r="G463" s="232"/>
      <c r="H463" s="232"/>
      <c r="I463" s="232"/>
      <c r="J463" s="232"/>
      <c r="K463" s="232"/>
      <c r="L463" s="232"/>
      <c r="M463" s="232"/>
      <c r="N463" s="232"/>
      <c r="O463" s="232"/>
      <c r="P463" s="232"/>
      <c r="Q463" s="232"/>
      <c r="R463" s="232"/>
      <c r="S463" s="232"/>
      <c r="T463" s="232"/>
      <c r="U463" s="232"/>
      <c r="V463" s="232"/>
      <c r="W463" s="232"/>
      <c r="X463" s="232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141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outlineLevel="1">
      <c r="A464" s="229"/>
      <c r="B464" s="230"/>
      <c r="C464" s="263" t="s">
        <v>190</v>
      </c>
      <c r="D464" s="234"/>
      <c r="E464" s="235">
        <v>14.18</v>
      </c>
      <c r="F464" s="232"/>
      <c r="G464" s="232"/>
      <c r="H464" s="232"/>
      <c r="I464" s="232"/>
      <c r="J464" s="232"/>
      <c r="K464" s="232"/>
      <c r="L464" s="232"/>
      <c r="M464" s="232"/>
      <c r="N464" s="232"/>
      <c r="O464" s="232"/>
      <c r="P464" s="232"/>
      <c r="Q464" s="232"/>
      <c r="R464" s="232"/>
      <c r="S464" s="232"/>
      <c r="T464" s="232"/>
      <c r="U464" s="232"/>
      <c r="V464" s="232"/>
      <c r="W464" s="232"/>
      <c r="X464" s="232"/>
      <c r="Y464" s="212"/>
      <c r="Z464" s="212"/>
      <c r="AA464" s="212"/>
      <c r="AB464" s="212"/>
      <c r="AC464" s="212"/>
      <c r="AD464" s="212"/>
      <c r="AE464" s="212"/>
      <c r="AF464" s="212"/>
      <c r="AG464" s="212" t="s">
        <v>141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>
      <c r="A465" s="229"/>
      <c r="B465" s="230"/>
      <c r="C465" s="263" t="s">
        <v>191</v>
      </c>
      <c r="D465" s="234"/>
      <c r="E465" s="235">
        <v>28.96</v>
      </c>
      <c r="F465" s="232"/>
      <c r="G465" s="232"/>
      <c r="H465" s="232"/>
      <c r="I465" s="232"/>
      <c r="J465" s="232"/>
      <c r="K465" s="232"/>
      <c r="L465" s="232"/>
      <c r="M465" s="232"/>
      <c r="N465" s="232"/>
      <c r="O465" s="232"/>
      <c r="P465" s="232"/>
      <c r="Q465" s="232"/>
      <c r="R465" s="232"/>
      <c r="S465" s="232"/>
      <c r="T465" s="232"/>
      <c r="U465" s="232"/>
      <c r="V465" s="232"/>
      <c r="W465" s="232"/>
      <c r="X465" s="232"/>
      <c r="Y465" s="212"/>
      <c r="Z465" s="212"/>
      <c r="AA465" s="212"/>
      <c r="AB465" s="212"/>
      <c r="AC465" s="212"/>
      <c r="AD465" s="212"/>
      <c r="AE465" s="212"/>
      <c r="AF465" s="212"/>
      <c r="AG465" s="212" t="s">
        <v>141</v>
      </c>
      <c r="AH465" s="212">
        <v>0</v>
      </c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>
      <c r="A466" s="229"/>
      <c r="B466" s="230"/>
      <c r="C466" s="263" t="s">
        <v>192</v>
      </c>
      <c r="D466" s="234"/>
      <c r="E466" s="235">
        <v>17.239999999999998</v>
      </c>
      <c r="F466" s="232"/>
      <c r="G466" s="232"/>
      <c r="H466" s="232"/>
      <c r="I466" s="232"/>
      <c r="J466" s="232"/>
      <c r="K466" s="232"/>
      <c r="L466" s="232"/>
      <c r="M466" s="232"/>
      <c r="N466" s="232"/>
      <c r="O466" s="232"/>
      <c r="P466" s="232"/>
      <c r="Q466" s="232"/>
      <c r="R466" s="232"/>
      <c r="S466" s="232"/>
      <c r="T466" s="232"/>
      <c r="U466" s="232"/>
      <c r="V466" s="232"/>
      <c r="W466" s="232"/>
      <c r="X466" s="232"/>
      <c r="Y466" s="212"/>
      <c r="Z466" s="212"/>
      <c r="AA466" s="212"/>
      <c r="AB466" s="212"/>
      <c r="AC466" s="212"/>
      <c r="AD466" s="212"/>
      <c r="AE466" s="212"/>
      <c r="AF466" s="212"/>
      <c r="AG466" s="212" t="s">
        <v>141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>
      <c r="A467" s="229"/>
      <c r="B467" s="230"/>
      <c r="C467" s="263" t="s">
        <v>193</v>
      </c>
      <c r="D467" s="234"/>
      <c r="E467" s="235">
        <v>20.52</v>
      </c>
      <c r="F467" s="232"/>
      <c r="G467" s="232"/>
      <c r="H467" s="232"/>
      <c r="I467" s="232"/>
      <c r="J467" s="232"/>
      <c r="K467" s="232"/>
      <c r="L467" s="232"/>
      <c r="M467" s="232"/>
      <c r="N467" s="232"/>
      <c r="O467" s="232"/>
      <c r="P467" s="232"/>
      <c r="Q467" s="232"/>
      <c r="R467" s="232"/>
      <c r="S467" s="232"/>
      <c r="T467" s="232"/>
      <c r="U467" s="232"/>
      <c r="V467" s="232"/>
      <c r="W467" s="232"/>
      <c r="X467" s="232"/>
      <c r="Y467" s="212"/>
      <c r="Z467" s="212"/>
      <c r="AA467" s="212"/>
      <c r="AB467" s="212"/>
      <c r="AC467" s="212"/>
      <c r="AD467" s="212"/>
      <c r="AE467" s="212"/>
      <c r="AF467" s="212"/>
      <c r="AG467" s="212" t="s">
        <v>141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>
      <c r="A468" s="229"/>
      <c r="B468" s="230"/>
      <c r="C468" s="263" t="s">
        <v>194</v>
      </c>
      <c r="D468" s="234"/>
      <c r="E468" s="235">
        <v>20.52</v>
      </c>
      <c r="F468" s="232"/>
      <c r="G468" s="232"/>
      <c r="H468" s="232"/>
      <c r="I468" s="232"/>
      <c r="J468" s="232"/>
      <c r="K468" s="232"/>
      <c r="L468" s="232"/>
      <c r="M468" s="232"/>
      <c r="N468" s="232"/>
      <c r="O468" s="232"/>
      <c r="P468" s="232"/>
      <c r="Q468" s="232"/>
      <c r="R468" s="232"/>
      <c r="S468" s="232"/>
      <c r="T468" s="232"/>
      <c r="U468" s="232"/>
      <c r="V468" s="232"/>
      <c r="W468" s="232"/>
      <c r="X468" s="232"/>
      <c r="Y468" s="212"/>
      <c r="Z468" s="212"/>
      <c r="AA468" s="212"/>
      <c r="AB468" s="212"/>
      <c r="AC468" s="212"/>
      <c r="AD468" s="212"/>
      <c r="AE468" s="212"/>
      <c r="AF468" s="212"/>
      <c r="AG468" s="212" t="s">
        <v>141</v>
      </c>
      <c r="AH468" s="212">
        <v>0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1">
      <c r="A469" s="229"/>
      <c r="B469" s="230"/>
      <c r="C469" s="263" t="s">
        <v>195</v>
      </c>
      <c r="D469" s="234"/>
      <c r="E469" s="235">
        <v>25.08</v>
      </c>
      <c r="F469" s="232"/>
      <c r="G469" s="232"/>
      <c r="H469" s="232"/>
      <c r="I469" s="232"/>
      <c r="J469" s="232"/>
      <c r="K469" s="232"/>
      <c r="L469" s="232"/>
      <c r="M469" s="232"/>
      <c r="N469" s="232"/>
      <c r="O469" s="232"/>
      <c r="P469" s="232"/>
      <c r="Q469" s="232"/>
      <c r="R469" s="232"/>
      <c r="S469" s="232"/>
      <c r="T469" s="232"/>
      <c r="U469" s="232"/>
      <c r="V469" s="232"/>
      <c r="W469" s="232"/>
      <c r="X469" s="232"/>
      <c r="Y469" s="212"/>
      <c r="Z469" s="212"/>
      <c r="AA469" s="212"/>
      <c r="AB469" s="212"/>
      <c r="AC469" s="212"/>
      <c r="AD469" s="212"/>
      <c r="AE469" s="212"/>
      <c r="AF469" s="212"/>
      <c r="AG469" s="212" t="s">
        <v>141</v>
      </c>
      <c r="AH469" s="212">
        <v>0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>
      <c r="A470" s="229"/>
      <c r="B470" s="230"/>
      <c r="C470" s="263" t="s">
        <v>196</v>
      </c>
      <c r="D470" s="234"/>
      <c r="E470" s="235">
        <v>16.440000000000001</v>
      </c>
      <c r="F470" s="232"/>
      <c r="G470" s="232"/>
      <c r="H470" s="232"/>
      <c r="I470" s="232"/>
      <c r="J470" s="232"/>
      <c r="K470" s="232"/>
      <c r="L470" s="232"/>
      <c r="M470" s="232"/>
      <c r="N470" s="232"/>
      <c r="O470" s="232"/>
      <c r="P470" s="232"/>
      <c r="Q470" s="232"/>
      <c r="R470" s="232"/>
      <c r="S470" s="232"/>
      <c r="T470" s="232"/>
      <c r="U470" s="232"/>
      <c r="V470" s="232"/>
      <c r="W470" s="232"/>
      <c r="X470" s="232"/>
      <c r="Y470" s="212"/>
      <c r="Z470" s="212"/>
      <c r="AA470" s="212"/>
      <c r="AB470" s="212"/>
      <c r="AC470" s="212"/>
      <c r="AD470" s="212"/>
      <c r="AE470" s="212"/>
      <c r="AF470" s="212"/>
      <c r="AG470" s="212" t="s">
        <v>141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>
      <c r="A471" s="229"/>
      <c r="B471" s="230"/>
      <c r="C471" s="263" t="s">
        <v>197</v>
      </c>
      <c r="D471" s="234"/>
      <c r="E471" s="235">
        <v>3.2</v>
      </c>
      <c r="F471" s="232"/>
      <c r="G471" s="232"/>
      <c r="H471" s="232"/>
      <c r="I471" s="232"/>
      <c r="J471" s="232"/>
      <c r="K471" s="232"/>
      <c r="L471" s="232"/>
      <c r="M471" s="232"/>
      <c r="N471" s="232"/>
      <c r="O471" s="232"/>
      <c r="P471" s="232"/>
      <c r="Q471" s="232"/>
      <c r="R471" s="232"/>
      <c r="S471" s="232"/>
      <c r="T471" s="232"/>
      <c r="U471" s="232"/>
      <c r="V471" s="232"/>
      <c r="W471" s="232"/>
      <c r="X471" s="232"/>
      <c r="Y471" s="212"/>
      <c r="Z471" s="212"/>
      <c r="AA471" s="212"/>
      <c r="AB471" s="212"/>
      <c r="AC471" s="212"/>
      <c r="AD471" s="212"/>
      <c r="AE471" s="212"/>
      <c r="AF471" s="212"/>
      <c r="AG471" s="212" t="s">
        <v>141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>
      <c r="A472" s="229"/>
      <c r="B472" s="230"/>
      <c r="C472" s="263" t="s">
        <v>198</v>
      </c>
      <c r="D472" s="234"/>
      <c r="E472" s="235">
        <v>20.52</v>
      </c>
      <c r="F472" s="232"/>
      <c r="G472" s="232"/>
      <c r="H472" s="232"/>
      <c r="I472" s="232"/>
      <c r="J472" s="232"/>
      <c r="K472" s="232"/>
      <c r="L472" s="232"/>
      <c r="M472" s="232"/>
      <c r="N472" s="232"/>
      <c r="O472" s="232"/>
      <c r="P472" s="232"/>
      <c r="Q472" s="232"/>
      <c r="R472" s="232"/>
      <c r="S472" s="232"/>
      <c r="T472" s="232"/>
      <c r="U472" s="232"/>
      <c r="V472" s="232"/>
      <c r="W472" s="232"/>
      <c r="X472" s="232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141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>
      <c r="A473" s="229"/>
      <c r="B473" s="230"/>
      <c r="C473" s="263" t="s">
        <v>199</v>
      </c>
      <c r="D473" s="234"/>
      <c r="E473" s="235">
        <v>14.54</v>
      </c>
      <c r="F473" s="232"/>
      <c r="G473" s="232"/>
      <c r="H473" s="232"/>
      <c r="I473" s="232"/>
      <c r="J473" s="232"/>
      <c r="K473" s="232"/>
      <c r="L473" s="232"/>
      <c r="M473" s="232"/>
      <c r="N473" s="232"/>
      <c r="O473" s="232"/>
      <c r="P473" s="232"/>
      <c r="Q473" s="232"/>
      <c r="R473" s="232"/>
      <c r="S473" s="232"/>
      <c r="T473" s="232"/>
      <c r="U473" s="232"/>
      <c r="V473" s="232"/>
      <c r="W473" s="232"/>
      <c r="X473" s="232"/>
      <c r="Y473" s="212"/>
      <c r="Z473" s="212"/>
      <c r="AA473" s="212"/>
      <c r="AB473" s="212"/>
      <c r="AC473" s="212"/>
      <c r="AD473" s="212"/>
      <c r="AE473" s="212"/>
      <c r="AF473" s="212"/>
      <c r="AG473" s="212" t="s">
        <v>141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>
      <c r="A474" s="229"/>
      <c r="B474" s="230"/>
      <c r="C474" s="263" t="s">
        <v>200</v>
      </c>
      <c r="D474" s="234"/>
      <c r="E474" s="235">
        <v>5.39</v>
      </c>
      <c r="F474" s="232"/>
      <c r="G474" s="232"/>
      <c r="H474" s="232"/>
      <c r="I474" s="232"/>
      <c r="J474" s="232"/>
      <c r="K474" s="232"/>
      <c r="L474" s="232"/>
      <c r="M474" s="232"/>
      <c r="N474" s="232"/>
      <c r="O474" s="232"/>
      <c r="P474" s="232"/>
      <c r="Q474" s="232"/>
      <c r="R474" s="232"/>
      <c r="S474" s="232"/>
      <c r="T474" s="232"/>
      <c r="U474" s="232"/>
      <c r="V474" s="232"/>
      <c r="W474" s="232"/>
      <c r="X474" s="232"/>
      <c r="Y474" s="212"/>
      <c r="Z474" s="212"/>
      <c r="AA474" s="212"/>
      <c r="AB474" s="212"/>
      <c r="AC474" s="212"/>
      <c r="AD474" s="212"/>
      <c r="AE474" s="212"/>
      <c r="AF474" s="212"/>
      <c r="AG474" s="212" t="s">
        <v>141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1">
      <c r="A475" s="229"/>
      <c r="B475" s="230"/>
      <c r="C475" s="263" t="s">
        <v>201</v>
      </c>
      <c r="D475" s="234"/>
      <c r="E475" s="235">
        <v>6.82</v>
      </c>
      <c r="F475" s="232"/>
      <c r="G475" s="232"/>
      <c r="H475" s="232"/>
      <c r="I475" s="232"/>
      <c r="J475" s="232"/>
      <c r="K475" s="232"/>
      <c r="L475" s="232"/>
      <c r="M475" s="232"/>
      <c r="N475" s="232"/>
      <c r="O475" s="232"/>
      <c r="P475" s="232"/>
      <c r="Q475" s="232"/>
      <c r="R475" s="232"/>
      <c r="S475" s="232"/>
      <c r="T475" s="232"/>
      <c r="U475" s="232"/>
      <c r="V475" s="232"/>
      <c r="W475" s="232"/>
      <c r="X475" s="232"/>
      <c r="Y475" s="212"/>
      <c r="Z475" s="212"/>
      <c r="AA475" s="212"/>
      <c r="AB475" s="212"/>
      <c r="AC475" s="212"/>
      <c r="AD475" s="212"/>
      <c r="AE475" s="212"/>
      <c r="AF475" s="212"/>
      <c r="AG475" s="212" t="s">
        <v>141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1">
      <c r="A476" s="229"/>
      <c r="B476" s="230"/>
      <c r="C476" s="263" t="s">
        <v>202</v>
      </c>
      <c r="D476" s="234"/>
      <c r="E476" s="235">
        <v>7.57</v>
      </c>
      <c r="F476" s="232"/>
      <c r="G476" s="232"/>
      <c r="H476" s="232"/>
      <c r="I476" s="232"/>
      <c r="J476" s="232"/>
      <c r="K476" s="232"/>
      <c r="L476" s="232"/>
      <c r="M476" s="232"/>
      <c r="N476" s="232"/>
      <c r="O476" s="232"/>
      <c r="P476" s="232"/>
      <c r="Q476" s="232"/>
      <c r="R476" s="232"/>
      <c r="S476" s="232"/>
      <c r="T476" s="232"/>
      <c r="U476" s="232"/>
      <c r="V476" s="232"/>
      <c r="W476" s="232"/>
      <c r="X476" s="232"/>
      <c r="Y476" s="212"/>
      <c r="Z476" s="212"/>
      <c r="AA476" s="212"/>
      <c r="AB476" s="212"/>
      <c r="AC476" s="212"/>
      <c r="AD476" s="212"/>
      <c r="AE476" s="212"/>
      <c r="AF476" s="212"/>
      <c r="AG476" s="212" t="s">
        <v>141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>
      <c r="A477" s="229"/>
      <c r="B477" s="230"/>
      <c r="C477" s="263" t="s">
        <v>553</v>
      </c>
      <c r="D477" s="234"/>
      <c r="E477" s="235"/>
      <c r="F477" s="232"/>
      <c r="G477" s="232"/>
      <c r="H477" s="232"/>
      <c r="I477" s="232"/>
      <c r="J477" s="232"/>
      <c r="K477" s="232"/>
      <c r="L477" s="232"/>
      <c r="M477" s="232"/>
      <c r="N477" s="232"/>
      <c r="O477" s="232"/>
      <c r="P477" s="232"/>
      <c r="Q477" s="232"/>
      <c r="R477" s="232"/>
      <c r="S477" s="232"/>
      <c r="T477" s="232"/>
      <c r="U477" s="232"/>
      <c r="V477" s="232"/>
      <c r="W477" s="232"/>
      <c r="X477" s="232"/>
      <c r="Y477" s="212"/>
      <c r="Z477" s="212"/>
      <c r="AA477" s="212"/>
      <c r="AB477" s="212"/>
      <c r="AC477" s="212"/>
      <c r="AD477" s="212"/>
      <c r="AE477" s="212"/>
      <c r="AF477" s="212"/>
      <c r="AG477" s="212" t="s">
        <v>141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1">
      <c r="A478" s="229"/>
      <c r="B478" s="230"/>
      <c r="C478" s="263" t="s">
        <v>554</v>
      </c>
      <c r="D478" s="234"/>
      <c r="E478" s="235">
        <v>180.7698</v>
      </c>
      <c r="F478" s="232"/>
      <c r="G478" s="232"/>
      <c r="H478" s="232"/>
      <c r="I478" s="232"/>
      <c r="J478" s="232"/>
      <c r="K478" s="232"/>
      <c r="L478" s="232"/>
      <c r="M478" s="232"/>
      <c r="N478" s="232"/>
      <c r="O478" s="232"/>
      <c r="P478" s="232"/>
      <c r="Q478" s="232"/>
      <c r="R478" s="232"/>
      <c r="S478" s="232"/>
      <c r="T478" s="232"/>
      <c r="U478" s="232"/>
      <c r="V478" s="232"/>
      <c r="W478" s="232"/>
      <c r="X478" s="232"/>
      <c r="Y478" s="212"/>
      <c r="Z478" s="212"/>
      <c r="AA478" s="212"/>
      <c r="AB478" s="212"/>
      <c r="AC478" s="212"/>
      <c r="AD478" s="212"/>
      <c r="AE478" s="212"/>
      <c r="AF478" s="212"/>
      <c r="AG478" s="212" t="s">
        <v>141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1">
      <c r="A479" s="229"/>
      <c r="B479" s="230"/>
      <c r="C479" s="263" t="s">
        <v>555</v>
      </c>
      <c r="D479" s="234"/>
      <c r="E479" s="235">
        <v>42.42</v>
      </c>
      <c r="F479" s="232"/>
      <c r="G479" s="232"/>
      <c r="H479" s="232"/>
      <c r="I479" s="232"/>
      <c r="J479" s="232"/>
      <c r="K479" s="232"/>
      <c r="L479" s="232"/>
      <c r="M479" s="232"/>
      <c r="N479" s="232"/>
      <c r="O479" s="232"/>
      <c r="P479" s="232"/>
      <c r="Q479" s="232"/>
      <c r="R479" s="232"/>
      <c r="S479" s="232"/>
      <c r="T479" s="232"/>
      <c r="U479" s="232"/>
      <c r="V479" s="232"/>
      <c r="W479" s="232"/>
      <c r="X479" s="232"/>
      <c r="Y479" s="212"/>
      <c r="Z479" s="212"/>
      <c r="AA479" s="212"/>
      <c r="AB479" s="212"/>
      <c r="AC479" s="212"/>
      <c r="AD479" s="212"/>
      <c r="AE479" s="212"/>
      <c r="AF479" s="212"/>
      <c r="AG479" s="212" t="s">
        <v>141</v>
      </c>
      <c r="AH479" s="212">
        <v>0</v>
      </c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1">
      <c r="A480" s="229"/>
      <c r="B480" s="230"/>
      <c r="C480" s="263" t="s">
        <v>556</v>
      </c>
      <c r="D480" s="234"/>
      <c r="E480" s="235">
        <v>42.722999999999999</v>
      </c>
      <c r="F480" s="232"/>
      <c r="G480" s="232"/>
      <c r="H480" s="232"/>
      <c r="I480" s="232"/>
      <c r="J480" s="232"/>
      <c r="K480" s="232"/>
      <c r="L480" s="232"/>
      <c r="M480" s="232"/>
      <c r="N480" s="232"/>
      <c r="O480" s="232"/>
      <c r="P480" s="232"/>
      <c r="Q480" s="232"/>
      <c r="R480" s="232"/>
      <c r="S480" s="232"/>
      <c r="T480" s="232"/>
      <c r="U480" s="232"/>
      <c r="V480" s="232"/>
      <c r="W480" s="232"/>
      <c r="X480" s="232"/>
      <c r="Y480" s="212"/>
      <c r="Z480" s="212"/>
      <c r="AA480" s="212"/>
      <c r="AB480" s="212"/>
      <c r="AC480" s="212"/>
      <c r="AD480" s="212"/>
      <c r="AE480" s="212"/>
      <c r="AF480" s="212"/>
      <c r="AG480" s="212" t="s">
        <v>141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>
      <c r="A481" s="229"/>
      <c r="B481" s="230"/>
      <c r="C481" s="263" t="s">
        <v>557</v>
      </c>
      <c r="D481" s="234"/>
      <c r="E481" s="235">
        <v>73.8108</v>
      </c>
      <c r="F481" s="232"/>
      <c r="G481" s="232"/>
      <c r="H481" s="232"/>
      <c r="I481" s="232"/>
      <c r="J481" s="232"/>
      <c r="K481" s="232"/>
      <c r="L481" s="232"/>
      <c r="M481" s="232"/>
      <c r="N481" s="232"/>
      <c r="O481" s="232"/>
      <c r="P481" s="232"/>
      <c r="Q481" s="232"/>
      <c r="R481" s="232"/>
      <c r="S481" s="232"/>
      <c r="T481" s="232"/>
      <c r="U481" s="232"/>
      <c r="V481" s="232"/>
      <c r="W481" s="232"/>
      <c r="X481" s="232"/>
      <c r="Y481" s="212"/>
      <c r="Z481" s="212"/>
      <c r="AA481" s="212"/>
      <c r="AB481" s="212"/>
      <c r="AC481" s="212"/>
      <c r="AD481" s="212"/>
      <c r="AE481" s="212"/>
      <c r="AF481" s="212"/>
      <c r="AG481" s="212" t="s">
        <v>141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1">
      <c r="A482" s="229"/>
      <c r="B482" s="230"/>
      <c r="C482" s="263" t="s">
        <v>558</v>
      </c>
      <c r="D482" s="234"/>
      <c r="E482" s="235">
        <v>42.722999999999999</v>
      </c>
      <c r="F482" s="232"/>
      <c r="G482" s="232"/>
      <c r="H482" s="232"/>
      <c r="I482" s="232"/>
      <c r="J482" s="232"/>
      <c r="K482" s="232"/>
      <c r="L482" s="232"/>
      <c r="M482" s="232"/>
      <c r="N482" s="232"/>
      <c r="O482" s="232"/>
      <c r="P482" s="232"/>
      <c r="Q482" s="232"/>
      <c r="R482" s="232"/>
      <c r="S482" s="232"/>
      <c r="T482" s="232"/>
      <c r="U482" s="232"/>
      <c r="V482" s="232"/>
      <c r="W482" s="232"/>
      <c r="X482" s="232"/>
      <c r="Y482" s="212"/>
      <c r="Z482" s="212"/>
      <c r="AA482" s="212"/>
      <c r="AB482" s="212"/>
      <c r="AC482" s="212"/>
      <c r="AD482" s="212"/>
      <c r="AE482" s="212"/>
      <c r="AF482" s="212"/>
      <c r="AG482" s="212" t="s">
        <v>141</v>
      </c>
      <c r="AH482" s="212">
        <v>0</v>
      </c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>
      <c r="A483" s="229"/>
      <c r="B483" s="230"/>
      <c r="C483" s="263" t="s">
        <v>559</v>
      </c>
      <c r="D483" s="234"/>
      <c r="E483" s="235">
        <v>45.753</v>
      </c>
      <c r="F483" s="232"/>
      <c r="G483" s="232"/>
      <c r="H483" s="232"/>
      <c r="I483" s="232"/>
      <c r="J483" s="232"/>
      <c r="K483" s="232"/>
      <c r="L483" s="232"/>
      <c r="M483" s="232"/>
      <c r="N483" s="232"/>
      <c r="O483" s="232"/>
      <c r="P483" s="232"/>
      <c r="Q483" s="232"/>
      <c r="R483" s="232"/>
      <c r="S483" s="232"/>
      <c r="T483" s="232"/>
      <c r="U483" s="232"/>
      <c r="V483" s="232"/>
      <c r="W483" s="232"/>
      <c r="X483" s="232"/>
      <c r="Y483" s="212"/>
      <c r="Z483" s="212"/>
      <c r="AA483" s="212"/>
      <c r="AB483" s="212"/>
      <c r="AC483" s="212"/>
      <c r="AD483" s="212"/>
      <c r="AE483" s="212"/>
      <c r="AF483" s="212"/>
      <c r="AG483" s="212" t="s">
        <v>141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>
      <c r="A484" s="229"/>
      <c r="B484" s="230"/>
      <c r="C484" s="263" t="s">
        <v>560</v>
      </c>
      <c r="D484" s="234"/>
      <c r="E484" s="235">
        <v>15.1</v>
      </c>
      <c r="F484" s="232"/>
      <c r="G484" s="232"/>
      <c r="H484" s="232"/>
      <c r="I484" s="232"/>
      <c r="J484" s="232"/>
      <c r="K484" s="232"/>
      <c r="L484" s="232"/>
      <c r="M484" s="232"/>
      <c r="N484" s="232"/>
      <c r="O484" s="232"/>
      <c r="P484" s="232"/>
      <c r="Q484" s="232"/>
      <c r="R484" s="232"/>
      <c r="S484" s="232"/>
      <c r="T484" s="232"/>
      <c r="U484" s="232"/>
      <c r="V484" s="232"/>
      <c r="W484" s="232"/>
      <c r="X484" s="232"/>
      <c r="Y484" s="212"/>
      <c r="Z484" s="212"/>
      <c r="AA484" s="212"/>
      <c r="AB484" s="212"/>
      <c r="AC484" s="212"/>
      <c r="AD484" s="212"/>
      <c r="AE484" s="212"/>
      <c r="AF484" s="212"/>
      <c r="AG484" s="212" t="s">
        <v>141</v>
      </c>
      <c r="AH484" s="212">
        <v>0</v>
      </c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>
      <c r="A485" s="229"/>
      <c r="B485" s="230"/>
      <c r="C485" s="263" t="s">
        <v>561</v>
      </c>
      <c r="D485" s="234"/>
      <c r="E485" s="235">
        <v>67.872</v>
      </c>
      <c r="F485" s="232"/>
      <c r="G485" s="232"/>
      <c r="H485" s="232"/>
      <c r="I485" s="232"/>
      <c r="J485" s="232"/>
      <c r="K485" s="232"/>
      <c r="L485" s="232"/>
      <c r="M485" s="232"/>
      <c r="N485" s="232"/>
      <c r="O485" s="232"/>
      <c r="P485" s="232"/>
      <c r="Q485" s="232"/>
      <c r="R485" s="232"/>
      <c r="S485" s="232"/>
      <c r="T485" s="232"/>
      <c r="U485" s="232"/>
      <c r="V485" s="232"/>
      <c r="W485" s="232"/>
      <c r="X485" s="232"/>
      <c r="Y485" s="212"/>
      <c r="Z485" s="212"/>
      <c r="AA485" s="212"/>
      <c r="AB485" s="212"/>
      <c r="AC485" s="212"/>
      <c r="AD485" s="212"/>
      <c r="AE485" s="212"/>
      <c r="AF485" s="212"/>
      <c r="AG485" s="212" t="s">
        <v>141</v>
      </c>
      <c r="AH485" s="212">
        <v>0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1">
      <c r="A486" s="229"/>
      <c r="B486" s="230"/>
      <c r="C486" s="263" t="s">
        <v>562</v>
      </c>
      <c r="D486" s="234"/>
      <c r="E486" s="235">
        <v>56.357999999999997</v>
      </c>
      <c r="F486" s="232"/>
      <c r="G486" s="232"/>
      <c r="H486" s="232"/>
      <c r="I486" s="232"/>
      <c r="J486" s="232"/>
      <c r="K486" s="232"/>
      <c r="L486" s="232"/>
      <c r="M486" s="232"/>
      <c r="N486" s="232"/>
      <c r="O486" s="232"/>
      <c r="P486" s="232"/>
      <c r="Q486" s="232"/>
      <c r="R486" s="232"/>
      <c r="S486" s="232"/>
      <c r="T486" s="232"/>
      <c r="U486" s="232"/>
      <c r="V486" s="232"/>
      <c r="W486" s="232"/>
      <c r="X486" s="232"/>
      <c r="Y486" s="212"/>
      <c r="Z486" s="212"/>
      <c r="AA486" s="212"/>
      <c r="AB486" s="212"/>
      <c r="AC486" s="212"/>
      <c r="AD486" s="212"/>
      <c r="AE486" s="212"/>
      <c r="AF486" s="212"/>
      <c r="AG486" s="212" t="s">
        <v>141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>
      <c r="A487" s="229"/>
      <c r="B487" s="230"/>
      <c r="C487" s="263" t="s">
        <v>563</v>
      </c>
      <c r="D487" s="234"/>
      <c r="E487" s="235">
        <v>56.357999999999997</v>
      </c>
      <c r="F487" s="232"/>
      <c r="G487" s="232"/>
      <c r="H487" s="232"/>
      <c r="I487" s="232"/>
      <c r="J487" s="232"/>
      <c r="K487" s="232"/>
      <c r="L487" s="232"/>
      <c r="M487" s="232"/>
      <c r="N487" s="232"/>
      <c r="O487" s="232"/>
      <c r="P487" s="232"/>
      <c r="Q487" s="232"/>
      <c r="R487" s="232"/>
      <c r="S487" s="232"/>
      <c r="T487" s="232"/>
      <c r="U487" s="232"/>
      <c r="V487" s="232"/>
      <c r="W487" s="232"/>
      <c r="X487" s="232"/>
      <c r="Y487" s="212"/>
      <c r="Z487" s="212"/>
      <c r="AA487" s="212"/>
      <c r="AB487" s="212"/>
      <c r="AC487" s="212"/>
      <c r="AD487" s="212"/>
      <c r="AE487" s="212"/>
      <c r="AF487" s="212"/>
      <c r="AG487" s="212" t="s">
        <v>141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>
      <c r="A488" s="229"/>
      <c r="B488" s="230"/>
      <c r="C488" s="263" t="s">
        <v>564</v>
      </c>
      <c r="D488" s="234"/>
      <c r="E488" s="235">
        <v>56.357999999999997</v>
      </c>
      <c r="F488" s="232"/>
      <c r="G488" s="232"/>
      <c r="H488" s="232"/>
      <c r="I488" s="232"/>
      <c r="J488" s="232"/>
      <c r="K488" s="232"/>
      <c r="L488" s="232"/>
      <c r="M488" s="232"/>
      <c r="N488" s="232"/>
      <c r="O488" s="232"/>
      <c r="P488" s="232"/>
      <c r="Q488" s="232"/>
      <c r="R488" s="232"/>
      <c r="S488" s="232"/>
      <c r="T488" s="232"/>
      <c r="U488" s="232"/>
      <c r="V488" s="232"/>
      <c r="W488" s="232"/>
      <c r="X488" s="232"/>
      <c r="Y488" s="212"/>
      <c r="Z488" s="212"/>
      <c r="AA488" s="212"/>
      <c r="AB488" s="212"/>
      <c r="AC488" s="212"/>
      <c r="AD488" s="212"/>
      <c r="AE488" s="212"/>
      <c r="AF488" s="212"/>
      <c r="AG488" s="212" t="s">
        <v>141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>
      <c r="A489" s="229"/>
      <c r="B489" s="230"/>
      <c r="C489" s="263" t="s">
        <v>565</v>
      </c>
      <c r="D489" s="234"/>
      <c r="E489" s="235">
        <v>101.3535</v>
      </c>
      <c r="F489" s="232"/>
      <c r="G489" s="232"/>
      <c r="H489" s="232"/>
      <c r="I489" s="232"/>
      <c r="J489" s="232"/>
      <c r="K489" s="232"/>
      <c r="L489" s="232"/>
      <c r="M489" s="232"/>
      <c r="N489" s="232"/>
      <c r="O489" s="232"/>
      <c r="P489" s="232"/>
      <c r="Q489" s="232"/>
      <c r="R489" s="232"/>
      <c r="S489" s="232"/>
      <c r="T489" s="232"/>
      <c r="U489" s="232"/>
      <c r="V489" s="232"/>
      <c r="W489" s="232"/>
      <c r="X489" s="232"/>
      <c r="Y489" s="212"/>
      <c r="Z489" s="212"/>
      <c r="AA489" s="212"/>
      <c r="AB489" s="212"/>
      <c r="AC489" s="212"/>
      <c r="AD489" s="212"/>
      <c r="AE489" s="212"/>
      <c r="AF489" s="212"/>
      <c r="AG489" s="212" t="s">
        <v>141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1">
      <c r="A490" s="229"/>
      <c r="B490" s="230"/>
      <c r="C490" s="263" t="s">
        <v>566</v>
      </c>
      <c r="D490" s="234"/>
      <c r="E490" s="235">
        <v>56.055</v>
      </c>
      <c r="F490" s="232"/>
      <c r="G490" s="232"/>
      <c r="H490" s="232"/>
      <c r="I490" s="232"/>
      <c r="J490" s="232"/>
      <c r="K490" s="232"/>
      <c r="L490" s="232"/>
      <c r="M490" s="232"/>
      <c r="N490" s="232"/>
      <c r="O490" s="232"/>
      <c r="P490" s="232"/>
      <c r="Q490" s="232"/>
      <c r="R490" s="232"/>
      <c r="S490" s="232"/>
      <c r="T490" s="232"/>
      <c r="U490" s="232"/>
      <c r="V490" s="232"/>
      <c r="W490" s="232"/>
      <c r="X490" s="232"/>
      <c r="Y490" s="212"/>
      <c r="Z490" s="212"/>
      <c r="AA490" s="212"/>
      <c r="AB490" s="212"/>
      <c r="AC490" s="212"/>
      <c r="AD490" s="212"/>
      <c r="AE490" s="212"/>
      <c r="AF490" s="212"/>
      <c r="AG490" s="212" t="s">
        <v>141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>
      <c r="A491" s="229"/>
      <c r="B491" s="230"/>
      <c r="C491" s="263" t="s">
        <v>567</v>
      </c>
      <c r="D491" s="234"/>
      <c r="E491" s="235">
        <v>23.331</v>
      </c>
      <c r="F491" s="232"/>
      <c r="G491" s="232"/>
      <c r="H491" s="232"/>
      <c r="I491" s="232"/>
      <c r="J491" s="232"/>
      <c r="K491" s="232"/>
      <c r="L491" s="232"/>
      <c r="M491" s="232"/>
      <c r="N491" s="232"/>
      <c r="O491" s="232"/>
      <c r="P491" s="232"/>
      <c r="Q491" s="232"/>
      <c r="R491" s="232"/>
      <c r="S491" s="232"/>
      <c r="T491" s="232"/>
      <c r="U491" s="232"/>
      <c r="V491" s="232"/>
      <c r="W491" s="232"/>
      <c r="X491" s="232"/>
      <c r="Y491" s="212"/>
      <c r="Z491" s="212"/>
      <c r="AA491" s="212"/>
      <c r="AB491" s="212"/>
      <c r="AC491" s="212"/>
      <c r="AD491" s="212"/>
      <c r="AE491" s="212"/>
      <c r="AF491" s="212"/>
      <c r="AG491" s="212" t="s">
        <v>141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>
      <c r="A492" s="229"/>
      <c r="B492" s="230"/>
      <c r="C492" s="263" t="s">
        <v>568</v>
      </c>
      <c r="D492" s="234"/>
      <c r="E492" s="235">
        <v>56.357999999999997</v>
      </c>
      <c r="F492" s="232"/>
      <c r="G492" s="232"/>
      <c r="H492" s="232"/>
      <c r="I492" s="232"/>
      <c r="J492" s="232"/>
      <c r="K492" s="232"/>
      <c r="L492" s="232"/>
      <c r="M492" s="232"/>
      <c r="N492" s="232"/>
      <c r="O492" s="232"/>
      <c r="P492" s="232"/>
      <c r="Q492" s="232"/>
      <c r="R492" s="232"/>
      <c r="S492" s="232"/>
      <c r="T492" s="232"/>
      <c r="U492" s="232"/>
      <c r="V492" s="232"/>
      <c r="W492" s="232"/>
      <c r="X492" s="232"/>
      <c r="Y492" s="212"/>
      <c r="Z492" s="212"/>
      <c r="AA492" s="212"/>
      <c r="AB492" s="212"/>
      <c r="AC492" s="212"/>
      <c r="AD492" s="212"/>
      <c r="AE492" s="212"/>
      <c r="AF492" s="212"/>
      <c r="AG492" s="212" t="s">
        <v>141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>
      <c r="A493" s="229"/>
      <c r="B493" s="230"/>
      <c r="C493" s="263" t="s">
        <v>569</v>
      </c>
      <c r="D493" s="234"/>
      <c r="E493" s="235">
        <v>49.994999999999997</v>
      </c>
      <c r="F493" s="232"/>
      <c r="G493" s="232"/>
      <c r="H493" s="232"/>
      <c r="I493" s="232"/>
      <c r="J493" s="232"/>
      <c r="K493" s="232"/>
      <c r="L493" s="232"/>
      <c r="M493" s="232"/>
      <c r="N493" s="232"/>
      <c r="O493" s="232"/>
      <c r="P493" s="232"/>
      <c r="Q493" s="232"/>
      <c r="R493" s="232"/>
      <c r="S493" s="232"/>
      <c r="T493" s="232"/>
      <c r="U493" s="232"/>
      <c r="V493" s="232"/>
      <c r="W493" s="232"/>
      <c r="X493" s="232"/>
      <c r="Y493" s="212"/>
      <c r="Z493" s="212"/>
      <c r="AA493" s="212"/>
      <c r="AB493" s="212"/>
      <c r="AC493" s="212"/>
      <c r="AD493" s="212"/>
      <c r="AE493" s="212"/>
      <c r="AF493" s="212"/>
      <c r="AG493" s="212" t="s">
        <v>141</v>
      </c>
      <c r="AH493" s="212">
        <v>0</v>
      </c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>
      <c r="A494" s="229"/>
      <c r="B494" s="230"/>
      <c r="C494" s="263" t="s">
        <v>570</v>
      </c>
      <c r="D494" s="234"/>
      <c r="E494" s="235">
        <v>28.481999999999999</v>
      </c>
      <c r="F494" s="232"/>
      <c r="G494" s="232"/>
      <c r="H494" s="232"/>
      <c r="I494" s="232"/>
      <c r="J494" s="232"/>
      <c r="K494" s="232"/>
      <c r="L494" s="232"/>
      <c r="M494" s="232"/>
      <c r="N494" s="232"/>
      <c r="O494" s="232"/>
      <c r="P494" s="232"/>
      <c r="Q494" s="232"/>
      <c r="R494" s="232"/>
      <c r="S494" s="232"/>
      <c r="T494" s="232"/>
      <c r="U494" s="232"/>
      <c r="V494" s="232"/>
      <c r="W494" s="232"/>
      <c r="X494" s="232"/>
      <c r="Y494" s="212"/>
      <c r="Z494" s="212"/>
      <c r="AA494" s="212"/>
      <c r="AB494" s="212"/>
      <c r="AC494" s="212"/>
      <c r="AD494" s="212"/>
      <c r="AE494" s="212"/>
      <c r="AF494" s="212"/>
      <c r="AG494" s="212" t="s">
        <v>141</v>
      </c>
      <c r="AH494" s="212">
        <v>0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>
      <c r="A495" s="229"/>
      <c r="B495" s="230"/>
      <c r="C495" s="263" t="s">
        <v>571</v>
      </c>
      <c r="D495" s="234"/>
      <c r="E495" s="235">
        <v>32.118000000000002</v>
      </c>
      <c r="F495" s="232"/>
      <c r="G495" s="232"/>
      <c r="H495" s="232"/>
      <c r="I495" s="232"/>
      <c r="J495" s="232"/>
      <c r="K495" s="232"/>
      <c r="L495" s="232"/>
      <c r="M495" s="232"/>
      <c r="N495" s="232"/>
      <c r="O495" s="232"/>
      <c r="P495" s="232"/>
      <c r="Q495" s="232"/>
      <c r="R495" s="232"/>
      <c r="S495" s="232"/>
      <c r="T495" s="232"/>
      <c r="U495" s="232"/>
      <c r="V495" s="232"/>
      <c r="W495" s="232"/>
      <c r="X495" s="232"/>
      <c r="Y495" s="212"/>
      <c r="Z495" s="212"/>
      <c r="AA495" s="212"/>
      <c r="AB495" s="212"/>
      <c r="AC495" s="212"/>
      <c r="AD495" s="212"/>
      <c r="AE495" s="212"/>
      <c r="AF495" s="212"/>
      <c r="AG495" s="212" t="s">
        <v>141</v>
      </c>
      <c r="AH495" s="212">
        <v>0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1">
      <c r="A496" s="229"/>
      <c r="B496" s="230"/>
      <c r="C496" s="263" t="s">
        <v>572</v>
      </c>
      <c r="D496" s="234"/>
      <c r="E496" s="235">
        <v>48.8735</v>
      </c>
      <c r="F496" s="232"/>
      <c r="G496" s="232"/>
      <c r="H496" s="232"/>
      <c r="I496" s="232"/>
      <c r="J496" s="232"/>
      <c r="K496" s="232"/>
      <c r="L496" s="232"/>
      <c r="M496" s="232"/>
      <c r="N496" s="232"/>
      <c r="O496" s="232"/>
      <c r="P496" s="232"/>
      <c r="Q496" s="232"/>
      <c r="R496" s="232"/>
      <c r="S496" s="232"/>
      <c r="T496" s="232"/>
      <c r="U496" s="232"/>
      <c r="V496" s="232"/>
      <c r="W496" s="232"/>
      <c r="X496" s="232"/>
      <c r="Y496" s="212"/>
      <c r="Z496" s="212"/>
      <c r="AA496" s="212"/>
      <c r="AB496" s="212"/>
      <c r="AC496" s="212"/>
      <c r="AD496" s="212"/>
      <c r="AE496" s="212"/>
      <c r="AF496" s="212"/>
      <c r="AG496" s="212" t="s">
        <v>141</v>
      </c>
      <c r="AH496" s="212">
        <v>0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>
      <c r="A497" s="229"/>
      <c r="B497" s="230"/>
      <c r="C497" s="263" t="s">
        <v>573</v>
      </c>
      <c r="D497" s="234"/>
      <c r="E497" s="235">
        <v>-131.80000000000001</v>
      </c>
      <c r="F497" s="232"/>
      <c r="G497" s="232"/>
      <c r="H497" s="232"/>
      <c r="I497" s="232"/>
      <c r="J497" s="232"/>
      <c r="K497" s="232"/>
      <c r="L497" s="232"/>
      <c r="M497" s="232"/>
      <c r="N497" s="232"/>
      <c r="O497" s="232"/>
      <c r="P497" s="232"/>
      <c r="Q497" s="232"/>
      <c r="R497" s="232"/>
      <c r="S497" s="232"/>
      <c r="T497" s="232"/>
      <c r="U497" s="232"/>
      <c r="V497" s="232"/>
      <c r="W497" s="232"/>
      <c r="X497" s="232"/>
      <c r="Y497" s="212"/>
      <c r="Z497" s="212"/>
      <c r="AA497" s="212"/>
      <c r="AB497" s="212"/>
      <c r="AC497" s="212"/>
      <c r="AD497" s="212"/>
      <c r="AE497" s="212"/>
      <c r="AF497" s="212"/>
      <c r="AG497" s="212" t="s">
        <v>141</v>
      </c>
      <c r="AH497" s="212">
        <v>0</v>
      </c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>
      <c r="A498" s="250">
        <v>98</v>
      </c>
      <c r="B498" s="251" t="s">
        <v>574</v>
      </c>
      <c r="C498" s="264" t="s">
        <v>575</v>
      </c>
      <c r="D498" s="252" t="s">
        <v>151</v>
      </c>
      <c r="E498" s="253">
        <v>1205.492</v>
      </c>
      <c r="F498" s="254"/>
      <c r="G498" s="255">
        <f>ROUND(E498*F498,2)</f>
        <v>0</v>
      </c>
      <c r="H498" s="254"/>
      <c r="I498" s="255">
        <f>ROUND(E498*H498,2)</f>
        <v>0</v>
      </c>
      <c r="J498" s="254"/>
      <c r="K498" s="255">
        <f>ROUND(E498*J498,2)</f>
        <v>0</v>
      </c>
      <c r="L498" s="255">
        <v>21</v>
      </c>
      <c r="M498" s="255">
        <f>G498*(1+L498/100)</f>
        <v>0</v>
      </c>
      <c r="N498" s="255">
        <v>2.2000000000000001E-4</v>
      </c>
      <c r="O498" s="255">
        <f>ROUND(E498*N498,2)</f>
        <v>0.27</v>
      </c>
      <c r="P498" s="255">
        <v>0</v>
      </c>
      <c r="Q498" s="255">
        <f>ROUND(E498*P498,2)</f>
        <v>0</v>
      </c>
      <c r="R498" s="255"/>
      <c r="S498" s="255" t="s">
        <v>137</v>
      </c>
      <c r="T498" s="256" t="s">
        <v>137</v>
      </c>
      <c r="U498" s="232">
        <v>0</v>
      </c>
      <c r="V498" s="232">
        <f>ROUND(E498*U498,2)</f>
        <v>0</v>
      </c>
      <c r="W498" s="232"/>
      <c r="X498" s="232" t="s">
        <v>138</v>
      </c>
      <c r="Y498" s="212"/>
      <c r="Z498" s="212"/>
      <c r="AA498" s="212"/>
      <c r="AB498" s="212"/>
      <c r="AC498" s="212"/>
      <c r="AD498" s="212"/>
      <c r="AE498" s="212"/>
      <c r="AF498" s="212"/>
      <c r="AG498" s="212" t="s">
        <v>576</v>
      </c>
      <c r="AH498" s="212"/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>
      <c r="A499" s="237" t="s">
        <v>132</v>
      </c>
      <c r="B499" s="238" t="s">
        <v>96</v>
      </c>
      <c r="C499" s="261" t="s">
        <v>97</v>
      </c>
      <c r="D499" s="239"/>
      <c r="E499" s="240"/>
      <c r="F499" s="241"/>
      <c r="G499" s="241">
        <f>SUMIF(AG500:AG502,"&lt;&gt;NOR",G500:G502)</f>
        <v>0</v>
      </c>
      <c r="H499" s="241"/>
      <c r="I499" s="241">
        <f>SUM(I500:I502)</f>
        <v>0</v>
      </c>
      <c r="J499" s="241"/>
      <c r="K499" s="241">
        <f>SUM(K500:K502)</f>
        <v>0</v>
      </c>
      <c r="L499" s="241"/>
      <c r="M499" s="241">
        <f>SUM(M500:M502)</f>
        <v>0</v>
      </c>
      <c r="N499" s="241"/>
      <c r="O499" s="241">
        <f>SUM(O500:O502)</f>
        <v>0.05</v>
      </c>
      <c r="P499" s="241"/>
      <c r="Q499" s="241">
        <f>SUM(Q500:Q502)</f>
        <v>0</v>
      </c>
      <c r="R499" s="241"/>
      <c r="S499" s="241"/>
      <c r="T499" s="242"/>
      <c r="U499" s="236"/>
      <c r="V499" s="236">
        <f>SUM(V500:V502)</f>
        <v>0</v>
      </c>
      <c r="W499" s="236"/>
      <c r="X499" s="236"/>
      <c r="AG499" t="s">
        <v>133</v>
      </c>
    </row>
    <row r="500" spans="1:60" outlineLevel="1">
      <c r="A500" s="250">
        <v>99</v>
      </c>
      <c r="B500" s="251" t="s">
        <v>577</v>
      </c>
      <c r="C500" s="264" t="s">
        <v>578</v>
      </c>
      <c r="D500" s="252" t="s">
        <v>160</v>
      </c>
      <c r="E500" s="253">
        <v>4</v>
      </c>
      <c r="F500" s="254"/>
      <c r="G500" s="255">
        <f>ROUND(E500*F500,2)</f>
        <v>0</v>
      </c>
      <c r="H500" s="254"/>
      <c r="I500" s="255">
        <f>ROUND(E500*H500,2)</f>
        <v>0</v>
      </c>
      <c r="J500" s="254"/>
      <c r="K500" s="255">
        <f>ROUND(E500*J500,2)</f>
        <v>0</v>
      </c>
      <c r="L500" s="255">
        <v>21</v>
      </c>
      <c r="M500" s="255">
        <f>G500*(1+L500/100)</f>
        <v>0</v>
      </c>
      <c r="N500" s="255">
        <v>1.0000000000000001E-5</v>
      </c>
      <c r="O500" s="255">
        <f>ROUND(E500*N500,2)</f>
        <v>0</v>
      </c>
      <c r="P500" s="255">
        <v>0</v>
      </c>
      <c r="Q500" s="255">
        <f>ROUND(E500*P500,2)</f>
        <v>0</v>
      </c>
      <c r="R500" s="255"/>
      <c r="S500" s="255" t="s">
        <v>137</v>
      </c>
      <c r="T500" s="256" t="s">
        <v>137</v>
      </c>
      <c r="U500" s="232">
        <v>0</v>
      </c>
      <c r="V500" s="232">
        <f>ROUND(E500*U500,2)</f>
        <v>0</v>
      </c>
      <c r="W500" s="232"/>
      <c r="X500" s="232" t="s">
        <v>138</v>
      </c>
      <c r="Y500" s="212"/>
      <c r="Z500" s="212"/>
      <c r="AA500" s="212"/>
      <c r="AB500" s="212"/>
      <c r="AC500" s="212"/>
      <c r="AD500" s="212"/>
      <c r="AE500" s="212"/>
      <c r="AF500" s="212"/>
      <c r="AG500" s="212" t="s">
        <v>576</v>
      </c>
      <c r="AH500" s="212"/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>
      <c r="A501" s="250">
        <v>100</v>
      </c>
      <c r="B501" s="251" t="s">
        <v>579</v>
      </c>
      <c r="C501" s="264" t="s">
        <v>580</v>
      </c>
      <c r="D501" s="252" t="s">
        <v>160</v>
      </c>
      <c r="E501" s="253">
        <v>3</v>
      </c>
      <c r="F501" s="254"/>
      <c r="G501" s="255">
        <f>ROUND(E501*F501,2)</f>
        <v>0</v>
      </c>
      <c r="H501" s="254"/>
      <c r="I501" s="255">
        <f>ROUND(E501*H501,2)</f>
        <v>0</v>
      </c>
      <c r="J501" s="254"/>
      <c r="K501" s="255">
        <f>ROUND(E501*J501,2)</f>
        <v>0</v>
      </c>
      <c r="L501" s="255">
        <v>21</v>
      </c>
      <c r="M501" s="255">
        <f>G501*(1+L501/100)</f>
        <v>0</v>
      </c>
      <c r="N501" s="255">
        <v>1.55E-2</v>
      </c>
      <c r="O501" s="255">
        <f>ROUND(E501*N501,2)</f>
        <v>0.05</v>
      </c>
      <c r="P501" s="255">
        <v>0</v>
      </c>
      <c r="Q501" s="255">
        <f>ROUND(E501*P501,2)</f>
        <v>0</v>
      </c>
      <c r="R501" s="255" t="s">
        <v>358</v>
      </c>
      <c r="S501" s="255" t="s">
        <v>137</v>
      </c>
      <c r="T501" s="256" t="s">
        <v>137</v>
      </c>
      <c r="U501" s="232">
        <v>0</v>
      </c>
      <c r="V501" s="232">
        <f>ROUND(E501*U501,2)</f>
        <v>0</v>
      </c>
      <c r="W501" s="232"/>
      <c r="X501" s="232" t="s">
        <v>359</v>
      </c>
      <c r="Y501" s="212"/>
      <c r="Z501" s="212"/>
      <c r="AA501" s="212"/>
      <c r="AB501" s="212"/>
      <c r="AC501" s="212"/>
      <c r="AD501" s="212"/>
      <c r="AE501" s="212"/>
      <c r="AF501" s="212"/>
      <c r="AG501" s="212" t="s">
        <v>581</v>
      </c>
      <c r="AH501" s="212"/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1">
      <c r="A502" s="250">
        <v>101</v>
      </c>
      <c r="B502" s="251" t="s">
        <v>582</v>
      </c>
      <c r="C502" s="264" t="s">
        <v>583</v>
      </c>
      <c r="D502" s="252" t="s">
        <v>383</v>
      </c>
      <c r="E502" s="253">
        <v>1</v>
      </c>
      <c r="F502" s="254"/>
      <c r="G502" s="255">
        <f>ROUND(E502*F502,2)</f>
        <v>0</v>
      </c>
      <c r="H502" s="254"/>
      <c r="I502" s="255">
        <f>ROUND(E502*H502,2)</f>
        <v>0</v>
      </c>
      <c r="J502" s="254"/>
      <c r="K502" s="255">
        <f>ROUND(E502*J502,2)</f>
        <v>0</v>
      </c>
      <c r="L502" s="255">
        <v>21</v>
      </c>
      <c r="M502" s="255">
        <f>G502*(1+L502/100)</f>
        <v>0</v>
      </c>
      <c r="N502" s="255">
        <v>0</v>
      </c>
      <c r="O502" s="255">
        <f>ROUND(E502*N502,2)</f>
        <v>0</v>
      </c>
      <c r="P502" s="255">
        <v>0</v>
      </c>
      <c r="Q502" s="255">
        <f>ROUND(E502*P502,2)</f>
        <v>0</v>
      </c>
      <c r="R502" s="255"/>
      <c r="S502" s="255" t="s">
        <v>251</v>
      </c>
      <c r="T502" s="256" t="s">
        <v>384</v>
      </c>
      <c r="U502" s="232">
        <v>0</v>
      </c>
      <c r="V502" s="232">
        <f>ROUND(E502*U502,2)</f>
        <v>0</v>
      </c>
      <c r="W502" s="232"/>
      <c r="X502" s="232" t="s">
        <v>584</v>
      </c>
      <c r="Y502" s="212"/>
      <c r="Z502" s="212"/>
      <c r="AA502" s="212"/>
      <c r="AB502" s="212"/>
      <c r="AC502" s="212"/>
      <c r="AD502" s="212"/>
      <c r="AE502" s="212"/>
      <c r="AF502" s="212"/>
      <c r="AG502" s="212" t="s">
        <v>585</v>
      </c>
      <c r="AH502" s="212"/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>
      <c r="A503" s="237" t="s">
        <v>132</v>
      </c>
      <c r="B503" s="238" t="s">
        <v>98</v>
      </c>
      <c r="C503" s="261" t="s">
        <v>99</v>
      </c>
      <c r="D503" s="239"/>
      <c r="E503" s="240"/>
      <c r="F503" s="241"/>
      <c r="G503" s="241">
        <f>SUMIF(AG504:AG504,"&lt;&gt;NOR",G504:G504)</f>
        <v>0</v>
      </c>
      <c r="H503" s="241"/>
      <c r="I503" s="241">
        <f>SUM(I504:I504)</f>
        <v>0</v>
      </c>
      <c r="J503" s="241"/>
      <c r="K503" s="241">
        <f>SUM(K504:K504)</f>
        <v>0</v>
      </c>
      <c r="L503" s="241"/>
      <c r="M503" s="241">
        <f>SUM(M504:M504)</f>
        <v>0</v>
      </c>
      <c r="N503" s="241"/>
      <c r="O503" s="241">
        <f>SUM(O504:O504)</f>
        <v>0</v>
      </c>
      <c r="P503" s="241"/>
      <c r="Q503" s="241">
        <f>SUM(Q504:Q504)</f>
        <v>0</v>
      </c>
      <c r="R503" s="241"/>
      <c r="S503" s="241"/>
      <c r="T503" s="242"/>
      <c r="U503" s="236"/>
      <c r="V503" s="236">
        <f>SUM(V504:V504)</f>
        <v>0</v>
      </c>
      <c r="W503" s="236"/>
      <c r="X503" s="236"/>
      <c r="AG503" t="s">
        <v>133</v>
      </c>
    </row>
    <row r="504" spans="1:60" outlineLevel="1">
      <c r="A504" s="250">
        <v>102</v>
      </c>
      <c r="B504" s="251" t="s">
        <v>586</v>
      </c>
      <c r="C504" s="264" t="s">
        <v>587</v>
      </c>
      <c r="D504" s="252" t="s">
        <v>383</v>
      </c>
      <c r="E504" s="253">
        <v>1</v>
      </c>
      <c r="F504" s="254"/>
      <c r="G504" s="255">
        <f>ROUND(E504*F504,2)</f>
        <v>0</v>
      </c>
      <c r="H504" s="254"/>
      <c r="I504" s="255">
        <f>ROUND(E504*H504,2)</f>
        <v>0</v>
      </c>
      <c r="J504" s="254"/>
      <c r="K504" s="255">
        <f>ROUND(E504*J504,2)</f>
        <v>0</v>
      </c>
      <c r="L504" s="255">
        <v>21</v>
      </c>
      <c r="M504" s="255">
        <f>G504*(1+L504/100)</f>
        <v>0</v>
      </c>
      <c r="N504" s="255">
        <v>0</v>
      </c>
      <c r="O504" s="255">
        <f>ROUND(E504*N504,2)</f>
        <v>0</v>
      </c>
      <c r="P504" s="255">
        <v>0</v>
      </c>
      <c r="Q504" s="255">
        <f>ROUND(E504*P504,2)</f>
        <v>0</v>
      </c>
      <c r="R504" s="255"/>
      <c r="S504" s="255" t="s">
        <v>251</v>
      </c>
      <c r="T504" s="256" t="s">
        <v>384</v>
      </c>
      <c r="U504" s="232">
        <v>0</v>
      </c>
      <c r="V504" s="232">
        <f>ROUND(E504*U504,2)</f>
        <v>0</v>
      </c>
      <c r="W504" s="232"/>
      <c r="X504" s="232" t="s">
        <v>138</v>
      </c>
      <c r="Y504" s="212"/>
      <c r="Z504" s="212"/>
      <c r="AA504" s="212"/>
      <c r="AB504" s="212"/>
      <c r="AC504" s="212"/>
      <c r="AD504" s="212"/>
      <c r="AE504" s="212"/>
      <c r="AF504" s="212"/>
      <c r="AG504" s="212" t="s">
        <v>139</v>
      </c>
      <c r="AH504" s="212"/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>
      <c r="A505" s="237" t="s">
        <v>132</v>
      </c>
      <c r="B505" s="238" t="s">
        <v>100</v>
      </c>
      <c r="C505" s="261" t="s">
        <v>101</v>
      </c>
      <c r="D505" s="239"/>
      <c r="E505" s="240"/>
      <c r="F505" s="241"/>
      <c r="G505" s="241">
        <f>SUMIF(AG506:AG509,"&lt;&gt;NOR",G506:G509)</f>
        <v>0</v>
      </c>
      <c r="H505" s="241"/>
      <c r="I505" s="241">
        <f>SUM(I506:I509)</f>
        <v>0</v>
      </c>
      <c r="J505" s="241"/>
      <c r="K505" s="241">
        <f>SUM(K506:K509)</f>
        <v>0</v>
      </c>
      <c r="L505" s="241"/>
      <c r="M505" s="241">
        <f>SUM(M506:M509)</f>
        <v>0</v>
      </c>
      <c r="N505" s="241"/>
      <c r="O505" s="241">
        <f>SUM(O506:O509)</f>
        <v>0.15</v>
      </c>
      <c r="P505" s="241"/>
      <c r="Q505" s="241">
        <f>SUM(Q506:Q509)</f>
        <v>0</v>
      </c>
      <c r="R505" s="241"/>
      <c r="S505" s="241"/>
      <c r="T505" s="242"/>
      <c r="U505" s="236"/>
      <c r="V505" s="236">
        <f>SUM(V506:V509)</f>
        <v>0</v>
      </c>
      <c r="W505" s="236"/>
      <c r="X505" s="236"/>
      <c r="AG505" t="s">
        <v>133</v>
      </c>
    </row>
    <row r="506" spans="1:60" outlineLevel="1">
      <c r="A506" s="250">
        <v>103</v>
      </c>
      <c r="B506" s="251" t="s">
        <v>588</v>
      </c>
      <c r="C506" s="264" t="s">
        <v>589</v>
      </c>
      <c r="D506" s="252" t="s">
        <v>387</v>
      </c>
      <c r="E506" s="253">
        <v>6</v>
      </c>
      <c r="F506" s="254"/>
      <c r="G506" s="255">
        <f>ROUND(E506*F506,2)</f>
        <v>0</v>
      </c>
      <c r="H506" s="254"/>
      <c r="I506" s="255">
        <f>ROUND(E506*H506,2)</f>
        <v>0</v>
      </c>
      <c r="J506" s="254"/>
      <c r="K506" s="255">
        <f>ROUND(E506*J506,2)</f>
        <v>0</v>
      </c>
      <c r="L506" s="255">
        <v>21</v>
      </c>
      <c r="M506" s="255">
        <f>G506*(1+L506/100)</f>
        <v>0</v>
      </c>
      <c r="N506" s="255">
        <v>0</v>
      </c>
      <c r="O506" s="255">
        <f>ROUND(E506*N506,2)</f>
        <v>0</v>
      </c>
      <c r="P506" s="255">
        <v>0</v>
      </c>
      <c r="Q506" s="255">
        <f>ROUND(E506*P506,2)</f>
        <v>0</v>
      </c>
      <c r="R506" s="255"/>
      <c r="S506" s="255" t="s">
        <v>251</v>
      </c>
      <c r="T506" s="256" t="s">
        <v>384</v>
      </c>
      <c r="U506" s="232">
        <v>0</v>
      </c>
      <c r="V506" s="232">
        <f>ROUND(E506*U506,2)</f>
        <v>0</v>
      </c>
      <c r="W506" s="232"/>
      <c r="X506" s="232" t="s">
        <v>138</v>
      </c>
      <c r="Y506" s="212"/>
      <c r="Z506" s="212"/>
      <c r="AA506" s="212"/>
      <c r="AB506" s="212"/>
      <c r="AC506" s="212"/>
      <c r="AD506" s="212"/>
      <c r="AE506" s="212"/>
      <c r="AF506" s="212"/>
      <c r="AG506" s="212" t="s">
        <v>139</v>
      </c>
      <c r="AH506" s="212"/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>
      <c r="A507" s="250">
        <v>104</v>
      </c>
      <c r="B507" s="251" t="s">
        <v>590</v>
      </c>
      <c r="C507" s="264" t="s">
        <v>591</v>
      </c>
      <c r="D507" s="252" t="s">
        <v>387</v>
      </c>
      <c r="E507" s="253">
        <v>6</v>
      </c>
      <c r="F507" s="254"/>
      <c r="G507" s="255">
        <f>ROUND(E507*F507,2)</f>
        <v>0</v>
      </c>
      <c r="H507" s="254"/>
      <c r="I507" s="255">
        <f>ROUND(E507*H507,2)</f>
        <v>0</v>
      </c>
      <c r="J507" s="254"/>
      <c r="K507" s="255">
        <f>ROUND(E507*J507,2)</f>
        <v>0</v>
      </c>
      <c r="L507" s="255">
        <v>21</v>
      </c>
      <c r="M507" s="255">
        <f>G507*(1+L507/100)</f>
        <v>0</v>
      </c>
      <c r="N507" s="255">
        <v>0</v>
      </c>
      <c r="O507" s="255">
        <f>ROUND(E507*N507,2)</f>
        <v>0</v>
      </c>
      <c r="P507" s="255">
        <v>0</v>
      </c>
      <c r="Q507" s="255">
        <f>ROUND(E507*P507,2)</f>
        <v>0</v>
      </c>
      <c r="R507" s="255"/>
      <c r="S507" s="255" t="s">
        <v>251</v>
      </c>
      <c r="T507" s="256" t="s">
        <v>384</v>
      </c>
      <c r="U507" s="232">
        <v>0</v>
      </c>
      <c r="V507" s="232">
        <f>ROUND(E507*U507,2)</f>
        <v>0</v>
      </c>
      <c r="W507" s="232"/>
      <c r="X507" s="232" t="s">
        <v>138</v>
      </c>
      <c r="Y507" s="212"/>
      <c r="Z507" s="212"/>
      <c r="AA507" s="212"/>
      <c r="AB507" s="212"/>
      <c r="AC507" s="212"/>
      <c r="AD507" s="212"/>
      <c r="AE507" s="212"/>
      <c r="AF507" s="212"/>
      <c r="AG507" s="212" t="s">
        <v>139</v>
      </c>
      <c r="AH507" s="212"/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>
      <c r="A508" s="250">
        <v>105</v>
      </c>
      <c r="B508" s="251" t="s">
        <v>592</v>
      </c>
      <c r="C508" s="264" t="s">
        <v>593</v>
      </c>
      <c r="D508" s="252" t="s">
        <v>310</v>
      </c>
      <c r="E508" s="253">
        <v>24.5</v>
      </c>
      <c r="F508" s="254"/>
      <c r="G508" s="255">
        <f>ROUND(E508*F508,2)</f>
        <v>0</v>
      </c>
      <c r="H508" s="254"/>
      <c r="I508" s="255">
        <f>ROUND(E508*H508,2)</f>
        <v>0</v>
      </c>
      <c r="J508" s="254"/>
      <c r="K508" s="255">
        <f>ROUND(E508*J508,2)</f>
        <v>0</v>
      </c>
      <c r="L508" s="255">
        <v>21</v>
      </c>
      <c r="M508" s="255">
        <f>G508*(1+L508/100)</f>
        <v>0</v>
      </c>
      <c r="N508" s="255">
        <v>0</v>
      </c>
      <c r="O508" s="255">
        <f>ROUND(E508*N508,2)</f>
        <v>0</v>
      </c>
      <c r="P508" s="255">
        <v>0</v>
      </c>
      <c r="Q508" s="255">
        <f>ROUND(E508*P508,2)</f>
        <v>0</v>
      </c>
      <c r="R508" s="255"/>
      <c r="S508" s="255" t="s">
        <v>251</v>
      </c>
      <c r="T508" s="256" t="s">
        <v>384</v>
      </c>
      <c r="U508" s="232">
        <v>0</v>
      </c>
      <c r="V508" s="232">
        <f>ROUND(E508*U508,2)</f>
        <v>0</v>
      </c>
      <c r="W508" s="232"/>
      <c r="X508" s="232" t="s">
        <v>138</v>
      </c>
      <c r="Y508" s="212"/>
      <c r="Z508" s="212"/>
      <c r="AA508" s="212"/>
      <c r="AB508" s="212"/>
      <c r="AC508" s="212"/>
      <c r="AD508" s="212"/>
      <c r="AE508" s="212"/>
      <c r="AF508" s="212"/>
      <c r="AG508" s="212" t="s">
        <v>139</v>
      </c>
      <c r="AH508" s="212"/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1">
      <c r="A509" s="250">
        <v>106</v>
      </c>
      <c r="B509" s="251" t="s">
        <v>594</v>
      </c>
      <c r="C509" s="264" t="s">
        <v>595</v>
      </c>
      <c r="D509" s="252" t="s">
        <v>160</v>
      </c>
      <c r="E509" s="253">
        <v>24.5</v>
      </c>
      <c r="F509" s="254"/>
      <c r="G509" s="255">
        <f>ROUND(E509*F509,2)</f>
        <v>0</v>
      </c>
      <c r="H509" s="254"/>
      <c r="I509" s="255">
        <f>ROUND(E509*H509,2)</f>
        <v>0</v>
      </c>
      <c r="J509" s="254"/>
      <c r="K509" s="255">
        <f>ROUND(E509*J509,2)</f>
        <v>0</v>
      </c>
      <c r="L509" s="255">
        <v>21</v>
      </c>
      <c r="M509" s="255">
        <f>G509*(1+L509/100)</f>
        <v>0</v>
      </c>
      <c r="N509" s="255">
        <v>6.0600000000000003E-3</v>
      </c>
      <c r="O509" s="255">
        <f>ROUND(E509*N509,2)</f>
        <v>0.15</v>
      </c>
      <c r="P509" s="255">
        <v>0</v>
      </c>
      <c r="Q509" s="255">
        <f>ROUND(E509*P509,2)</f>
        <v>0</v>
      </c>
      <c r="R509" s="255" t="s">
        <v>358</v>
      </c>
      <c r="S509" s="255" t="s">
        <v>137</v>
      </c>
      <c r="T509" s="256" t="s">
        <v>137</v>
      </c>
      <c r="U509" s="232">
        <v>0</v>
      </c>
      <c r="V509" s="232">
        <f>ROUND(E509*U509,2)</f>
        <v>0</v>
      </c>
      <c r="W509" s="232"/>
      <c r="X509" s="232" t="s">
        <v>359</v>
      </c>
      <c r="Y509" s="212"/>
      <c r="Z509" s="212"/>
      <c r="AA509" s="212"/>
      <c r="AB509" s="212"/>
      <c r="AC509" s="212"/>
      <c r="AD509" s="212"/>
      <c r="AE509" s="212"/>
      <c r="AF509" s="212"/>
      <c r="AG509" s="212" t="s">
        <v>360</v>
      </c>
      <c r="AH509" s="212"/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>
      <c r="A510" s="237" t="s">
        <v>132</v>
      </c>
      <c r="B510" s="238" t="s">
        <v>102</v>
      </c>
      <c r="C510" s="261" t="s">
        <v>103</v>
      </c>
      <c r="D510" s="239"/>
      <c r="E510" s="240"/>
      <c r="F510" s="241"/>
      <c r="G510" s="241">
        <f>SUMIF(AG511:AG517,"&lt;&gt;NOR",G511:G517)</f>
        <v>0</v>
      </c>
      <c r="H510" s="241"/>
      <c r="I510" s="241">
        <f>SUM(I511:I517)</f>
        <v>0</v>
      </c>
      <c r="J510" s="241"/>
      <c r="K510" s="241">
        <f>SUM(K511:K517)</f>
        <v>0</v>
      </c>
      <c r="L510" s="241"/>
      <c r="M510" s="241">
        <f>SUM(M511:M517)</f>
        <v>0</v>
      </c>
      <c r="N510" s="241"/>
      <c r="O510" s="241">
        <f>SUM(O511:O517)</f>
        <v>0</v>
      </c>
      <c r="P510" s="241"/>
      <c r="Q510" s="241">
        <f>SUM(Q511:Q517)</f>
        <v>0</v>
      </c>
      <c r="R510" s="241"/>
      <c r="S510" s="241"/>
      <c r="T510" s="242"/>
      <c r="U510" s="236"/>
      <c r="V510" s="236">
        <f>SUM(V511:V517)</f>
        <v>247.01</v>
      </c>
      <c r="W510" s="236"/>
      <c r="X510" s="236"/>
      <c r="AG510" t="s">
        <v>133</v>
      </c>
    </row>
    <row r="511" spans="1:60" outlineLevel="1">
      <c r="A511" s="250">
        <v>107</v>
      </c>
      <c r="B511" s="251" t="s">
        <v>596</v>
      </c>
      <c r="C511" s="264" t="s">
        <v>597</v>
      </c>
      <c r="D511" s="252" t="s">
        <v>147</v>
      </c>
      <c r="E511" s="253">
        <v>67.485249999999994</v>
      </c>
      <c r="F511" s="254"/>
      <c r="G511" s="255">
        <f>ROUND(E511*F511,2)</f>
        <v>0</v>
      </c>
      <c r="H511" s="254"/>
      <c r="I511" s="255">
        <f>ROUND(E511*H511,2)</f>
        <v>0</v>
      </c>
      <c r="J511" s="254"/>
      <c r="K511" s="255">
        <f>ROUND(E511*J511,2)</f>
        <v>0</v>
      </c>
      <c r="L511" s="255">
        <v>21</v>
      </c>
      <c r="M511" s="255">
        <f>G511*(1+L511/100)</f>
        <v>0</v>
      </c>
      <c r="N511" s="255">
        <v>0</v>
      </c>
      <c r="O511" s="255">
        <f>ROUND(E511*N511,2)</f>
        <v>0</v>
      </c>
      <c r="P511" s="255">
        <v>0</v>
      </c>
      <c r="Q511" s="255">
        <f>ROUND(E511*P511,2)</f>
        <v>0</v>
      </c>
      <c r="R511" s="255"/>
      <c r="S511" s="255" t="s">
        <v>137</v>
      </c>
      <c r="T511" s="256" t="s">
        <v>137</v>
      </c>
      <c r="U511" s="232">
        <v>2.0099999999999998</v>
      </c>
      <c r="V511" s="232">
        <f>ROUND(E511*U511,2)</f>
        <v>135.65</v>
      </c>
      <c r="W511" s="232"/>
      <c r="X511" s="232" t="s">
        <v>598</v>
      </c>
      <c r="Y511" s="212"/>
      <c r="Z511" s="212"/>
      <c r="AA511" s="212"/>
      <c r="AB511" s="212"/>
      <c r="AC511" s="212"/>
      <c r="AD511" s="212"/>
      <c r="AE511" s="212"/>
      <c r="AF511" s="212"/>
      <c r="AG511" s="212" t="s">
        <v>599</v>
      </c>
      <c r="AH511" s="212"/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1">
      <c r="A512" s="243">
        <v>108</v>
      </c>
      <c r="B512" s="244" t="s">
        <v>600</v>
      </c>
      <c r="C512" s="262" t="s">
        <v>601</v>
      </c>
      <c r="D512" s="245" t="s">
        <v>147</v>
      </c>
      <c r="E512" s="246">
        <v>67.485249999999994</v>
      </c>
      <c r="F512" s="247"/>
      <c r="G512" s="248">
        <f>ROUND(E512*F512,2)</f>
        <v>0</v>
      </c>
      <c r="H512" s="247"/>
      <c r="I512" s="248">
        <f>ROUND(E512*H512,2)</f>
        <v>0</v>
      </c>
      <c r="J512" s="247"/>
      <c r="K512" s="248">
        <f>ROUND(E512*J512,2)</f>
        <v>0</v>
      </c>
      <c r="L512" s="248">
        <v>21</v>
      </c>
      <c r="M512" s="248">
        <f>G512*(1+L512/100)</f>
        <v>0</v>
      </c>
      <c r="N512" s="248">
        <v>0</v>
      </c>
      <c r="O512" s="248">
        <f>ROUND(E512*N512,2)</f>
        <v>0</v>
      </c>
      <c r="P512" s="248">
        <v>0</v>
      </c>
      <c r="Q512" s="248">
        <f>ROUND(E512*P512,2)</f>
        <v>0</v>
      </c>
      <c r="R512" s="248"/>
      <c r="S512" s="248" t="s">
        <v>137</v>
      </c>
      <c r="T512" s="249" t="s">
        <v>137</v>
      </c>
      <c r="U512" s="232">
        <v>0.49</v>
      </c>
      <c r="V512" s="232">
        <f>ROUND(E512*U512,2)</f>
        <v>33.07</v>
      </c>
      <c r="W512" s="232"/>
      <c r="X512" s="232" t="s">
        <v>598</v>
      </c>
      <c r="Y512" s="212"/>
      <c r="Z512" s="212"/>
      <c r="AA512" s="212"/>
      <c r="AB512" s="212"/>
      <c r="AC512" s="212"/>
      <c r="AD512" s="212"/>
      <c r="AE512" s="212"/>
      <c r="AF512" s="212"/>
      <c r="AG512" s="212" t="s">
        <v>599</v>
      </c>
      <c r="AH512" s="212"/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>
      <c r="A513" s="229"/>
      <c r="B513" s="230"/>
      <c r="C513" s="266" t="s">
        <v>602</v>
      </c>
      <c r="D513" s="258"/>
      <c r="E513" s="258"/>
      <c r="F513" s="258"/>
      <c r="G513" s="258"/>
      <c r="H513" s="232"/>
      <c r="I513" s="232"/>
      <c r="J513" s="232"/>
      <c r="K513" s="232"/>
      <c r="L513" s="232"/>
      <c r="M513" s="232"/>
      <c r="N513" s="232"/>
      <c r="O513" s="232"/>
      <c r="P513" s="232"/>
      <c r="Q513" s="232"/>
      <c r="R513" s="232"/>
      <c r="S513" s="232"/>
      <c r="T513" s="232"/>
      <c r="U513" s="232"/>
      <c r="V513" s="232"/>
      <c r="W513" s="232"/>
      <c r="X513" s="232"/>
      <c r="Y513" s="212"/>
      <c r="Z513" s="212"/>
      <c r="AA513" s="212"/>
      <c r="AB513" s="212"/>
      <c r="AC513" s="212"/>
      <c r="AD513" s="212"/>
      <c r="AE513" s="212"/>
      <c r="AF513" s="212"/>
      <c r="AG513" s="212" t="s">
        <v>603</v>
      </c>
      <c r="AH513" s="212"/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>
      <c r="A514" s="250">
        <v>109</v>
      </c>
      <c r="B514" s="251" t="s">
        <v>604</v>
      </c>
      <c r="C514" s="264" t="s">
        <v>605</v>
      </c>
      <c r="D514" s="252" t="s">
        <v>147</v>
      </c>
      <c r="E514" s="253">
        <v>607.36729000000003</v>
      </c>
      <c r="F514" s="254"/>
      <c r="G514" s="255">
        <f>ROUND(E514*F514,2)</f>
        <v>0</v>
      </c>
      <c r="H514" s="254"/>
      <c r="I514" s="255">
        <f>ROUND(E514*H514,2)</f>
        <v>0</v>
      </c>
      <c r="J514" s="254"/>
      <c r="K514" s="255">
        <f>ROUND(E514*J514,2)</f>
        <v>0</v>
      </c>
      <c r="L514" s="255">
        <v>21</v>
      </c>
      <c r="M514" s="255">
        <f>G514*(1+L514/100)</f>
        <v>0</v>
      </c>
      <c r="N514" s="255">
        <v>0</v>
      </c>
      <c r="O514" s="255">
        <f>ROUND(E514*N514,2)</f>
        <v>0</v>
      </c>
      <c r="P514" s="255">
        <v>0</v>
      </c>
      <c r="Q514" s="255">
        <f>ROUND(E514*P514,2)</f>
        <v>0</v>
      </c>
      <c r="R514" s="255"/>
      <c r="S514" s="255" t="s">
        <v>137</v>
      </c>
      <c r="T514" s="256" t="s">
        <v>137</v>
      </c>
      <c r="U514" s="232">
        <v>0</v>
      </c>
      <c r="V514" s="232">
        <f>ROUND(E514*U514,2)</f>
        <v>0</v>
      </c>
      <c r="W514" s="232"/>
      <c r="X514" s="232" t="s">
        <v>598</v>
      </c>
      <c r="Y514" s="212"/>
      <c r="Z514" s="212"/>
      <c r="AA514" s="212"/>
      <c r="AB514" s="212"/>
      <c r="AC514" s="212"/>
      <c r="AD514" s="212"/>
      <c r="AE514" s="212"/>
      <c r="AF514" s="212"/>
      <c r="AG514" s="212" t="s">
        <v>599</v>
      </c>
      <c r="AH514" s="212"/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1">
      <c r="A515" s="250">
        <v>110</v>
      </c>
      <c r="B515" s="251" t="s">
        <v>606</v>
      </c>
      <c r="C515" s="264" t="s">
        <v>607</v>
      </c>
      <c r="D515" s="252" t="s">
        <v>147</v>
      </c>
      <c r="E515" s="253">
        <v>67.485249999999994</v>
      </c>
      <c r="F515" s="254"/>
      <c r="G515" s="255">
        <f>ROUND(E515*F515,2)</f>
        <v>0</v>
      </c>
      <c r="H515" s="254"/>
      <c r="I515" s="255">
        <f>ROUND(E515*H515,2)</f>
        <v>0</v>
      </c>
      <c r="J515" s="254"/>
      <c r="K515" s="255">
        <f>ROUND(E515*J515,2)</f>
        <v>0</v>
      </c>
      <c r="L515" s="255">
        <v>21</v>
      </c>
      <c r="M515" s="255">
        <f>G515*(1+L515/100)</f>
        <v>0</v>
      </c>
      <c r="N515" s="255">
        <v>0</v>
      </c>
      <c r="O515" s="255">
        <f>ROUND(E515*N515,2)</f>
        <v>0</v>
      </c>
      <c r="P515" s="255">
        <v>0</v>
      </c>
      <c r="Q515" s="255">
        <f>ROUND(E515*P515,2)</f>
        <v>0</v>
      </c>
      <c r="R515" s="255"/>
      <c r="S515" s="255" t="s">
        <v>137</v>
      </c>
      <c r="T515" s="256" t="s">
        <v>137</v>
      </c>
      <c r="U515" s="232">
        <v>0.94</v>
      </c>
      <c r="V515" s="232">
        <f>ROUND(E515*U515,2)</f>
        <v>63.44</v>
      </c>
      <c r="W515" s="232"/>
      <c r="X515" s="232" t="s">
        <v>598</v>
      </c>
      <c r="Y515" s="212"/>
      <c r="Z515" s="212"/>
      <c r="AA515" s="212"/>
      <c r="AB515" s="212"/>
      <c r="AC515" s="212"/>
      <c r="AD515" s="212"/>
      <c r="AE515" s="212"/>
      <c r="AF515" s="212"/>
      <c r="AG515" s="212" t="s">
        <v>599</v>
      </c>
      <c r="AH515" s="212"/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>
      <c r="A516" s="250">
        <v>111</v>
      </c>
      <c r="B516" s="251" t="s">
        <v>608</v>
      </c>
      <c r="C516" s="264" t="s">
        <v>609</v>
      </c>
      <c r="D516" s="252" t="s">
        <v>147</v>
      </c>
      <c r="E516" s="253">
        <v>134.97050999999999</v>
      </c>
      <c r="F516" s="254"/>
      <c r="G516" s="255">
        <f>ROUND(E516*F516,2)</f>
        <v>0</v>
      </c>
      <c r="H516" s="254"/>
      <c r="I516" s="255">
        <f>ROUND(E516*H516,2)</f>
        <v>0</v>
      </c>
      <c r="J516" s="254"/>
      <c r="K516" s="255">
        <f>ROUND(E516*J516,2)</f>
        <v>0</v>
      </c>
      <c r="L516" s="255">
        <v>21</v>
      </c>
      <c r="M516" s="255">
        <f>G516*(1+L516/100)</f>
        <v>0</v>
      </c>
      <c r="N516" s="255">
        <v>0</v>
      </c>
      <c r="O516" s="255">
        <f>ROUND(E516*N516,2)</f>
        <v>0</v>
      </c>
      <c r="P516" s="255">
        <v>0</v>
      </c>
      <c r="Q516" s="255">
        <f>ROUND(E516*P516,2)</f>
        <v>0</v>
      </c>
      <c r="R516" s="255"/>
      <c r="S516" s="255" t="s">
        <v>137</v>
      </c>
      <c r="T516" s="256" t="s">
        <v>137</v>
      </c>
      <c r="U516" s="232">
        <v>0.11</v>
      </c>
      <c r="V516" s="232">
        <f>ROUND(E516*U516,2)</f>
        <v>14.85</v>
      </c>
      <c r="W516" s="232"/>
      <c r="X516" s="232" t="s">
        <v>598</v>
      </c>
      <c r="Y516" s="212"/>
      <c r="Z516" s="212"/>
      <c r="AA516" s="212"/>
      <c r="AB516" s="212"/>
      <c r="AC516" s="212"/>
      <c r="AD516" s="212"/>
      <c r="AE516" s="212"/>
      <c r="AF516" s="212"/>
      <c r="AG516" s="212" t="s">
        <v>599</v>
      </c>
      <c r="AH516" s="212"/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>
      <c r="A517" s="250">
        <v>112</v>
      </c>
      <c r="B517" s="251" t="s">
        <v>610</v>
      </c>
      <c r="C517" s="264" t="s">
        <v>611</v>
      </c>
      <c r="D517" s="252" t="s">
        <v>147</v>
      </c>
      <c r="E517" s="253">
        <v>67.485249999999994</v>
      </c>
      <c r="F517" s="254"/>
      <c r="G517" s="255">
        <f>ROUND(E517*F517,2)</f>
        <v>0</v>
      </c>
      <c r="H517" s="254"/>
      <c r="I517" s="255">
        <f>ROUND(E517*H517,2)</f>
        <v>0</v>
      </c>
      <c r="J517" s="254"/>
      <c r="K517" s="255">
        <f>ROUND(E517*J517,2)</f>
        <v>0</v>
      </c>
      <c r="L517" s="255">
        <v>21</v>
      </c>
      <c r="M517" s="255">
        <f>G517*(1+L517/100)</f>
        <v>0</v>
      </c>
      <c r="N517" s="255">
        <v>0</v>
      </c>
      <c r="O517" s="255">
        <f>ROUND(E517*N517,2)</f>
        <v>0</v>
      </c>
      <c r="P517" s="255">
        <v>0</v>
      </c>
      <c r="Q517" s="255">
        <f>ROUND(E517*P517,2)</f>
        <v>0</v>
      </c>
      <c r="R517" s="255"/>
      <c r="S517" s="255" t="s">
        <v>137</v>
      </c>
      <c r="T517" s="256" t="s">
        <v>137</v>
      </c>
      <c r="U517" s="232">
        <v>0</v>
      </c>
      <c r="V517" s="232">
        <f>ROUND(E517*U517,2)</f>
        <v>0</v>
      </c>
      <c r="W517" s="232"/>
      <c r="X517" s="232" t="s">
        <v>598</v>
      </c>
      <c r="Y517" s="212"/>
      <c r="Z517" s="212"/>
      <c r="AA517" s="212"/>
      <c r="AB517" s="212"/>
      <c r="AC517" s="212"/>
      <c r="AD517" s="212"/>
      <c r="AE517" s="212"/>
      <c r="AF517" s="212"/>
      <c r="AG517" s="212" t="s">
        <v>599</v>
      </c>
      <c r="AH517" s="212"/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>
      <c r="A518" s="237" t="s">
        <v>132</v>
      </c>
      <c r="B518" s="238" t="s">
        <v>105</v>
      </c>
      <c r="C518" s="261" t="s">
        <v>29</v>
      </c>
      <c r="D518" s="239"/>
      <c r="E518" s="240"/>
      <c r="F518" s="241"/>
      <c r="G518" s="241">
        <f>SUMIF(AG519:AG519,"&lt;&gt;NOR",G519:G519)</f>
        <v>0</v>
      </c>
      <c r="H518" s="241"/>
      <c r="I518" s="241">
        <f>SUM(I519:I519)</f>
        <v>0</v>
      </c>
      <c r="J518" s="241"/>
      <c r="K518" s="241">
        <f>SUM(K519:K519)</f>
        <v>0</v>
      </c>
      <c r="L518" s="241"/>
      <c r="M518" s="241">
        <f>SUM(M519:M519)</f>
        <v>0</v>
      </c>
      <c r="N518" s="241"/>
      <c r="O518" s="241">
        <f>SUM(O519:O519)</f>
        <v>0</v>
      </c>
      <c r="P518" s="241"/>
      <c r="Q518" s="241">
        <f>SUM(Q519:Q519)</f>
        <v>0</v>
      </c>
      <c r="R518" s="241"/>
      <c r="S518" s="241"/>
      <c r="T518" s="242"/>
      <c r="U518" s="236"/>
      <c r="V518" s="236">
        <f>SUM(V519:V519)</f>
        <v>0</v>
      </c>
      <c r="W518" s="236"/>
      <c r="X518" s="236"/>
      <c r="AG518" t="s">
        <v>133</v>
      </c>
    </row>
    <row r="519" spans="1:60" outlineLevel="1">
      <c r="A519" s="250">
        <v>113</v>
      </c>
      <c r="B519" s="251" t="s">
        <v>612</v>
      </c>
      <c r="C519" s="264" t="s">
        <v>613</v>
      </c>
      <c r="D519" s="252" t="s">
        <v>0</v>
      </c>
      <c r="E519" s="253">
        <v>1</v>
      </c>
      <c r="F519" s="254"/>
      <c r="G519" s="255">
        <f>ROUND(E519*F519,2)</f>
        <v>0</v>
      </c>
      <c r="H519" s="254"/>
      <c r="I519" s="255">
        <f>ROUND(E519*H519,2)</f>
        <v>0</v>
      </c>
      <c r="J519" s="254"/>
      <c r="K519" s="255">
        <f>ROUND(E519*J519,2)</f>
        <v>0</v>
      </c>
      <c r="L519" s="255">
        <v>21</v>
      </c>
      <c r="M519" s="255">
        <f>G519*(1+L519/100)</f>
        <v>0</v>
      </c>
      <c r="N519" s="255">
        <v>0</v>
      </c>
      <c r="O519" s="255">
        <f>ROUND(E519*N519,2)</f>
        <v>0</v>
      </c>
      <c r="P519" s="255">
        <v>0</v>
      </c>
      <c r="Q519" s="255">
        <f>ROUND(E519*P519,2)</f>
        <v>0</v>
      </c>
      <c r="R519" s="255"/>
      <c r="S519" s="255" t="s">
        <v>137</v>
      </c>
      <c r="T519" s="256" t="s">
        <v>384</v>
      </c>
      <c r="U519" s="232">
        <v>0</v>
      </c>
      <c r="V519" s="232">
        <f>ROUND(E519*U519,2)</f>
        <v>0</v>
      </c>
      <c r="W519" s="232"/>
      <c r="X519" s="232" t="s">
        <v>614</v>
      </c>
      <c r="Y519" s="212"/>
      <c r="Z519" s="212"/>
      <c r="AA519" s="212"/>
      <c r="AB519" s="212"/>
      <c r="AC519" s="212"/>
      <c r="AD519" s="212"/>
      <c r="AE519" s="212"/>
      <c r="AF519" s="212"/>
      <c r="AG519" s="212" t="s">
        <v>615</v>
      </c>
      <c r="AH519" s="212"/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>
      <c r="A520" s="237" t="s">
        <v>132</v>
      </c>
      <c r="B520" s="238" t="s">
        <v>106</v>
      </c>
      <c r="C520" s="261" t="s">
        <v>30</v>
      </c>
      <c r="D520" s="239"/>
      <c r="E520" s="240"/>
      <c r="F520" s="241"/>
      <c r="G520" s="241">
        <f>SUMIF(AG521:AG522,"&lt;&gt;NOR",G521:G522)</f>
        <v>0</v>
      </c>
      <c r="H520" s="241"/>
      <c r="I520" s="241">
        <f>SUM(I521:I522)</f>
        <v>0</v>
      </c>
      <c r="J520" s="241"/>
      <c r="K520" s="241">
        <f>SUM(K521:K522)</f>
        <v>0</v>
      </c>
      <c r="L520" s="241"/>
      <c r="M520" s="241">
        <f>SUM(M521:M522)</f>
        <v>0</v>
      </c>
      <c r="N520" s="241"/>
      <c r="O520" s="241">
        <f>SUM(O521:O522)</f>
        <v>0</v>
      </c>
      <c r="P520" s="241"/>
      <c r="Q520" s="241">
        <f>SUM(Q521:Q522)</f>
        <v>0</v>
      </c>
      <c r="R520" s="241"/>
      <c r="S520" s="241"/>
      <c r="T520" s="242"/>
      <c r="U520" s="236"/>
      <c r="V520" s="236">
        <f>SUM(V521:V522)</f>
        <v>0</v>
      </c>
      <c r="W520" s="236"/>
      <c r="X520" s="236"/>
      <c r="AG520" t="s">
        <v>133</v>
      </c>
    </row>
    <row r="521" spans="1:60" outlineLevel="1">
      <c r="A521" s="243">
        <v>114</v>
      </c>
      <c r="B521" s="244" t="s">
        <v>616</v>
      </c>
      <c r="C521" s="262" t="s">
        <v>617</v>
      </c>
      <c r="D521" s="245" t="s">
        <v>618</v>
      </c>
      <c r="E521" s="246">
        <v>1</v>
      </c>
      <c r="F521" s="247"/>
      <c r="G521" s="248">
        <f>ROUND(E521*F521,2)</f>
        <v>0</v>
      </c>
      <c r="H521" s="247"/>
      <c r="I521" s="248">
        <f>ROUND(E521*H521,2)</f>
        <v>0</v>
      </c>
      <c r="J521" s="247"/>
      <c r="K521" s="248">
        <f>ROUND(E521*J521,2)</f>
        <v>0</v>
      </c>
      <c r="L521" s="248">
        <v>21</v>
      </c>
      <c r="M521" s="248">
        <f>G521*(1+L521/100)</f>
        <v>0</v>
      </c>
      <c r="N521" s="248">
        <v>0</v>
      </c>
      <c r="O521" s="248">
        <f>ROUND(E521*N521,2)</f>
        <v>0</v>
      </c>
      <c r="P521" s="248">
        <v>0</v>
      </c>
      <c r="Q521" s="248">
        <f>ROUND(E521*P521,2)</f>
        <v>0</v>
      </c>
      <c r="R521" s="248"/>
      <c r="S521" s="248" t="s">
        <v>137</v>
      </c>
      <c r="T521" s="249" t="s">
        <v>384</v>
      </c>
      <c r="U521" s="232">
        <v>0</v>
      </c>
      <c r="V521" s="232">
        <f>ROUND(E521*U521,2)</f>
        <v>0</v>
      </c>
      <c r="W521" s="232"/>
      <c r="X521" s="232" t="s">
        <v>614</v>
      </c>
      <c r="Y521" s="212"/>
      <c r="Z521" s="212"/>
      <c r="AA521" s="212"/>
      <c r="AB521" s="212"/>
      <c r="AC521" s="212"/>
      <c r="AD521" s="212"/>
      <c r="AE521" s="212"/>
      <c r="AF521" s="212"/>
      <c r="AG521" s="212" t="s">
        <v>619</v>
      </c>
      <c r="AH521" s="212"/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ht="21" outlineLevel="1">
      <c r="A522" s="229"/>
      <c r="B522" s="230"/>
      <c r="C522" s="266" t="s">
        <v>620</v>
      </c>
      <c r="D522" s="258"/>
      <c r="E522" s="258"/>
      <c r="F522" s="258"/>
      <c r="G522" s="258"/>
      <c r="H522" s="232"/>
      <c r="I522" s="232"/>
      <c r="J522" s="232"/>
      <c r="K522" s="232"/>
      <c r="L522" s="232"/>
      <c r="M522" s="232"/>
      <c r="N522" s="232"/>
      <c r="O522" s="232"/>
      <c r="P522" s="232"/>
      <c r="Q522" s="232"/>
      <c r="R522" s="232"/>
      <c r="S522" s="232"/>
      <c r="T522" s="232"/>
      <c r="U522" s="232"/>
      <c r="V522" s="232"/>
      <c r="W522" s="232"/>
      <c r="X522" s="232"/>
      <c r="Y522" s="212"/>
      <c r="Z522" s="212"/>
      <c r="AA522" s="212"/>
      <c r="AB522" s="212"/>
      <c r="AC522" s="212"/>
      <c r="AD522" s="212"/>
      <c r="AE522" s="212"/>
      <c r="AF522" s="212"/>
      <c r="AG522" s="212" t="s">
        <v>603</v>
      </c>
      <c r="AH522" s="212"/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59" t="str">
        <f>C522</f>
        <v>Náklady na vyhotovení dokumentace skutečného provedení stavby a její předání objednateli v požadované formě a požadovaném počtu.</v>
      </c>
      <c r="BB522" s="212"/>
      <c r="BC522" s="212"/>
      <c r="BD522" s="212"/>
      <c r="BE522" s="212"/>
      <c r="BF522" s="212"/>
      <c r="BG522" s="212"/>
      <c r="BH522" s="212"/>
    </row>
    <row r="523" spans="1:60">
      <c r="A523" s="3"/>
      <c r="B523" s="4"/>
      <c r="C523" s="267"/>
      <c r="D523" s="6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AE523">
        <v>15</v>
      </c>
      <c r="AF523">
        <v>21</v>
      </c>
      <c r="AG523" t="s">
        <v>119</v>
      </c>
    </row>
    <row r="524" spans="1:60">
      <c r="A524" s="215"/>
      <c r="B524" s="216" t="s">
        <v>31</v>
      </c>
      <c r="C524" s="268"/>
      <c r="D524" s="217"/>
      <c r="E524" s="218"/>
      <c r="F524" s="218"/>
      <c r="G524" s="260">
        <f>G8+G15+G26+G36+G39+G104+G120+G122+G125+G172+G174+G199+G212+G214+G216+G248+G264+G304+G428+G452+G456+G499+G503+G505+G510+G518+G520</f>
        <v>0</v>
      </c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AE524">
        <f>SUMIF(L7:L522,AE523,G7:G522)</f>
        <v>0</v>
      </c>
      <c r="AF524">
        <f>SUMIF(L7:L522,AF523,G7:G522)</f>
        <v>0</v>
      </c>
      <c r="AG524" t="s">
        <v>621</v>
      </c>
    </row>
    <row r="525" spans="1:60">
      <c r="A525" s="3"/>
      <c r="B525" s="4"/>
      <c r="C525" s="267"/>
      <c r="D525" s="6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60">
      <c r="A526" s="3"/>
      <c r="B526" s="4"/>
      <c r="C526" s="267"/>
      <c r="D526" s="6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60">
      <c r="A527" s="219" t="s">
        <v>622</v>
      </c>
      <c r="B527" s="219"/>
      <c r="C527" s="269"/>
      <c r="D527" s="6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60">
      <c r="A528" s="220"/>
      <c r="B528" s="221"/>
      <c r="C528" s="270"/>
      <c r="D528" s="221"/>
      <c r="E528" s="221"/>
      <c r="F528" s="221"/>
      <c r="G528" s="222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AG528" t="s">
        <v>623</v>
      </c>
    </row>
    <row r="529" spans="1:33">
      <c r="A529" s="223"/>
      <c r="B529" s="224"/>
      <c r="C529" s="271"/>
      <c r="D529" s="224"/>
      <c r="E529" s="224"/>
      <c r="F529" s="224"/>
      <c r="G529" s="225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33">
      <c r="A530" s="223"/>
      <c r="B530" s="224"/>
      <c r="C530" s="271"/>
      <c r="D530" s="224"/>
      <c r="E530" s="224"/>
      <c r="F530" s="224"/>
      <c r="G530" s="225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33">
      <c r="A531" s="223"/>
      <c r="B531" s="224"/>
      <c r="C531" s="271"/>
      <c r="D531" s="224"/>
      <c r="E531" s="224"/>
      <c r="F531" s="224"/>
      <c r="G531" s="225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33">
      <c r="A532" s="226"/>
      <c r="B532" s="227"/>
      <c r="C532" s="272"/>
      <c r="D532" s="227"/>
      <c r="E532" s="227"/>
      <c r="F532" s="227"/>
      <c r="G532" s="228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33">
      <c r="A533" s="3"/>
      <c r="B533" s="4"/>
      <c r="C533" s="267"/>
      <c r="D533" s="6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33">
      <c r="C534" s="273"/>
      <c r="D534" s="10"/>
      <c r="AG534" t="s">
        <v>624</v>
      </c>
    </row>
    <row r="535" spans="1:33">
      <c r="D535" s="10"/>
    </row>
    <row r="536" spans="1:33">
      <c r="D536" s="10"/>
    </row>
    <row r="537" spans="1:33">
      <c r="D537" s="10"/>
    </row>
    <row r="538" spans="1:33">
      <c r="D538" s="10"/>
    </row>
    <row r="539" spans="1:33">
      <c r="D539" s="10"/>
    </row>
    <row r="540" spans="1:33">
      <c r="D540" s="10"/>
    </row>
    <row r="541" spans="1:33">
      <c r="D541" s="10"/>
    </row>
    <row r="542" spans="1:33">
      <c r="D542" s="10"/>
    </row>
    <row r="543" spans="1:33">
      <c r="D543" s="10"/>
    </row>
    <row r="544" spans="1:33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8">
    <mergeCell ref="A1:G1"/>
    <mergeCell ref="C2:G2"/>
    <mergeCell ref="C3:G3"/>
    <mergeCell ref="C4:G4"/>
    <mergeCell ref="A527:C527"/>
    <mergeCell ref="A528:G532"/>
    <mergeCell ref="C513:G513"/>
    <mergeCell ref="C522:G5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2023-02-25T15:57:06Z</dcterms:modified>
</cp:coreProperties>
</file>